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Nowa ocena\"/>
    </mc:Choice>
  </mc:AlternateContent>
  <bookViews>
    <workbookView xWindow="0" yWindow="0" windowWidth="23040" windowHeight="8412" tabRatio="484" activeTab="2"/>
  </bookViews>
  <sheets>
    <sheet name="Strona tyt" sheetId="7" r:id="rId1"/>
    <sheet name="II.1. Dydaktyka" sheetId="1" r:id="rId2"/>
    <sheet name="II.2. Nauka" sheetId="2" r:id="rId3"/>
    <sheet name="II.3. Organizacja" sheetId="3" r:id="rId4"/>
    <sheet name="III. Opinia kierownika" sheetId="8" r:id="rId5"/>
    <sheet name="IV. Komisja" sheetId="5" r:id="rId6"/>
    <sheet name="Suma" sheetId="6" r:id="rId7"/>
  </sheets>
  <calcPr calcId="152511"/>
</workbook>
</file>

<file path=xl/calcChain.xml><?xml version="1.0" encoding="utf-8"?>
<calcChain xmlns="http://schemas.openxmlformats.org/spreadsheetml/2006/main">
  <c r="C37" i="3" l="1"/>
  <c r="C38" i="3" s="1"/>
  <c r="E38" i="3" s="1"/>
  <c r="C12" i="5"/>
  <c r="C13" i="8"/>
  <c r="D13" i="8" s="1"/>
  <c r="D46" i="2"/>
  <c r="C46" i="2"/>
  <c r="D26" i="1"/>
  <c r="D27" i="1" s="1"/>
  <c r="C26" i="1"/>
  <c r="C27" i="1" s="1"/>
  <c r="E27" i="1" s="1"/>
  <c r="D37" i="3" l="1"/>
  <c r="D38" i="3" s="1"/>
  <c r="C13" i="5"/>
  <c r="D13" i="5" s="1"/>
  <c r="D47" i="2"/>
  <c r="C47" i="2"/>
  <c r="C43" i="3" l="1"/>
  <c r="E47" i="2"/>
  <c r="D43" i="3"/>
  <c r="C4" i="6"/>
  <c r="B4" i="6" l="1"/>
</calcChain>
</file>

<file path=xl/sharedStrings.xml><?xml version="1.0" encoding="utf-8"?>
<sst xmlns="http://schemas.openxmlformats.org/spreadsheetml/2006/main" count="275" uniqueCount="207">
  <si>
    <t>Lp.</t>
  </si>
  <si>
    <t>Osiągnięcia</t>
  </si>
  <si>
    <t>1.</t>
  </si>
  <si>
    <t>2.</t>
  </si>
  <si>
    <t>3.</t>
  </si>
  <si>
    <t>Publikacje dydaktyczne, w tym w formie elektronicznej (podręczniki 
i skrypty akademickie, artykuły i referaty, materiały pomocnicze)</t>
  </si>
  <si>
    <t>4.</t>
  </si>
  <si>
    <t>5.</t>
  </si>
  <si>
    <t>Opieka nad praktykami studenckimi, opieka naukowa nad studentami</t>
  </si>
  <si>
    <t>6.</t>
  </si>
  <si>
    <t>7.</t>
  </si>
  <si>
    <t>Działalność dydaktyczna za granicą: …..............................................
…..................................................................................................
….................................................................................................</t>
  </si>
  <si>
    <t>8.</t>
  </si>
  <si>
    <t>Osiągnięcia dydaktyczne i w zakresie popularyzacji nauki lub sztuki</t>
  </si>
  <si>
    <t>9.</t>
  </si>
  <si>
    <t>Liczba punktów 
wg ocenianego</t>
  </si>
  <si>
    <t>Liczba punktów 
wg komisji</t>
  </si>
  <si>
    <t>Udzielone patenty międzynarodowe lub krajowe</t>
  </si>
  <si>
    <t>Wynalazki, wzory użytkowe i przemysłowe, które uzyskały ochronę</t>
  </si>
  <si>
    <t>10.</t>
  </si>
  <si>
    <t>11.</t>
  </si>
  <si>
    <t>12.</t>
  </si>
  <si>
    <t>13.</t>
  </si>
  <si>
    <t>14.</t>
  </si>
  <si>
    <t>15.</t>
  </si>
  <si>
    <t>16.</t>
  </si>
  <si>
    <t>17.</t>
  </si>
  <si>
    <t>Recenzje prac, artykułów, wniosków projektowych</t>
  </si>
  <si>
    <t>18.</t>
  </si>
  <si>
    <t>19.</t>
  </si>
  <si>
    <t>20.</t>
  </si>
  <si>
    <t>Liczba punktów
wg komisji</t>
  </si>
  <si>
    <t>Udział w konsorcjach i sieciach badawczych</t>
  </si>
  <si>
    <t>Udział w zespołach eksperckich i konkursowych</t>
  </si>
  <si>
    <t>Uczestniczenie w akcjach promujących uczelnię</t>
  </si>
  <si>
    <t>Przyznana 
liczba punktów</t>
  </si>
  <si>
    <t>Wyniki hospitacji zajęć dydaktycznych</t>
  </si>
  <si>
    <t>Osiągnięcia w prowadzeniu absolwentów</t>
  </si>
  <si>
    <t>Uczestniczenie w pracach komisji, rad oraz innych ciał kolegialnych, powoływanych w Uczelni i poza nią</t>
  </si>
  <si>
    <t>co najmniej jeden moduł - 5 pkt.</t>
  </si>
  <si>
    <t>co najmniej jeden student - 10 pkt.</t>
  </si>
  <si>
    <t>co najmniej jeden moduł - 4 pkt.</t>
  </si>
  <si>
    <t>każde osiągnięcie 2 pkt.</t>
  </si>
  <si>
    <t>monografia 15 pkt.</t>
  </si>
  <si>
    <t>książka o charakterze naukowym 10 pkt.</t>
  </si>
  <si>
    <t>5 pkt. za każde kierowanie</t>
  </si>
  <si>
    <t>5 pkt. za każde promotorstwo</t>
  </si>
  <si>
    <t>5 pkt. za każdą ekspertyzę lub raport</t>
  </si>
  <si>
    <t>5 pkt. za każdy udział</t>
  </si>
  <si>
    <t>3 pkt. za każdy udział w radach i innych ciałach</t>
  </si>
  <si>
    <t>Otrzymane nagrody i wyróżnienia:.........................................</t>
  </si>
  <si>
    <t>max 5 pkt.</t>
  </si>
  <si>
    <t>Suma punktów (max 30 pkt):</t>
  </si>
  <si>
    <t>max 3 pkt.</t>
  </si>
  <si>
    <t xml:space="preserve">1-5 prac dyplomowych lub modułów dydaktycznych - 4 pkt., 6-10 prac dyplomowych lub modułów dydaktycznych - 8 pkt., &gt;10 prac dyplomowych lub modułów dydaktycznych - 12 pkt. </t>
  </si>
  <si>
    <t>referat plenarny 15 pkt., referat na konferencji międzynarodowej 8 pkt., referat na konferencji krajowej 4 pkt.</t>
  </si>
  <si>
    <t>20 pkt.</t>
  </si>
  <si>
    <t xml:space="preserve">5 pkt. za każdy raport  </t>
  </si>
  <si>
    <t>3 pkt. za każdy złożony wniosek</t>
  </si>
  <si>
    <t>10 pkt. za każdy otrzymany grant</t>
  </si>
  <si>
    <t>Suma punktów (max 10 pkt.)</t>
  </si>
  <si>
    <t>Dydaktyka</t>
  </si>
  <si>
    <t>Nauka</t>
  </si>
  <si>
    <t>Praca organizacyjna</t>
  </si>
  <si>
    <t>nieprzydatny</t>
  </si>
  <si>
    <t>0-9</t>
  </si>
  <si>
    <t>przydatny</t>
  </si>
  <si>
    <t>bardzo przydatny</t>
  </si>
  <si>
    <t>nadzwyczaj przydatny</t>
  </si>
  <si>
    <t>Ocena końcowa</t>
  </si>
  <si>
    <t>30-49</t>
  </si>
  <si>
    <t>50-89</t>
  </si>
  <si>
    <t>90-100</t>
  </si>
  <si>
    <t>co najmniej jeden udział - 5 pkt.</t>
  </si>
  <si>
    <t>rozdział w monografii  6 pkt</t>
  </si>
  <si>
    <t>liczba punktów = IF * 5</t>
  </si>
  <si>
    <t>Udział w komitetach redakcyjnych i radach naukowych czasopism</t>
  </si>
  <si>
    <t>4 pkt. za każdą sprawowaną funkcję</t>
  </si>
  <si>
    <t>4 pkt. za każdą nagrodę</t>
  </si>
  <si>
    <t>5 pkt. za każde uczestnictwo</t>
  </si>
  <si>
    <t>3 pkt. za każdy udział</t>
  </si>
  <si>
    <t>podręcznik akademicki - 10 pkt.</t>
  </si>
  <si>
    <t>materiały pomocnicze - 3 pkt.</t>
  </si>
  <si>
    <t>Przygotowanie materiałów dydaktycznych do e-learningu</t>
  </si>
  <si>
    <t>liczba punktów = H * 2</t>
  </si>
  <si>
    <t>za każde inne osiągnięcie max 5 pkt.</t>
  </si>
  <si>
    <t>Inne: ….............................................................................
….....................................................................................
….....................................................................................</t>
  </si>
  <si>
    <t>Liczba punktów
wg ocenianego</t>
  </si>
  <si>
    <t>skrypt - 6 pkt.</t>
  </si>
  <si>
    <t>artykuły i referaty - 2 pkt.</t>
  </si>
  <si>
    <t>Autorstwo lub współautorstwo monografii, książek</t>
  </si>
  <si>
    <t>za każdy opublikowany artykuł w czasopiśmie z listy A - 20 pkt., za publikację w WoS - 10 pkt.</t>
  </si>
  <si>
    <t>30 pkt. za każdy patent</t>
  </si>
  <si>
    <t>15 pkt. za każde zatwierdzone zgłoszenie</t>
  </si>
  <si>
    <t>10 pkt. za każde osiągnięcie autorskie lub 5 pkt. za współautorskie</t>
  </si>
  <si>
    <t>za każdy opublikowany artykuł 6 pkt.</t>
  </si>
  <si>
    <t>za każdy opublikowany artykuł 3 pkt.</t>
  </si>
  <si>
    <t>5 pkt. za każde osiągnięcie</t>
  </si>
  <si>
    <t>liczba punktów = liczba cytowań (bez autocytowań) za okres oceny z bazy gdzie występuje największa liczba cytowań</t>
  </si>
  <si>
    <t>kierowanie projektem 10 pkt., udział 5 pkt. za każdy projekt</t>
  </si>
  <si>
    <t>5 pkt. za każdą nagrodę</t>
  </si>
  <si>
    <t>2 pkt. za każdą recenzję</t>
  </si>
  <si>
    <t>5 pkt. za każde członkostwo</t>
  </si>
  <si>
    <t>4 pkt. za każdą recenzję</t>
  </si>
  <si>
    <t>ocena 3-3.5 - 0 pkt., 3.51 - 4.25 - 2 pkt., ocena &gt;= 4.26 4 pkt.</t>
  </si>
  <si>
    <t>za okres od……………. do …………..</t>
  </si>
  <si>
    <t>I. Dane osobowe nauczyciela akademickiego</t>
  </si>
  <si>
    <t>1. Imię i nazwisko …………..………………………………………………………………………………………..</t>
  </si>
  <si>
    <t>2. Wydział Elektrotechniki i Informatyki</t>
  </si>
  <si>
    <t>3. Katedra/zakład/pracownia ………………………………………………………………………………………</t>
  </si>
  <si>
    <t>4. Stanowisko i pełnione funkcje ………………………………….……………………………………...………</t>
  </si>
  <si>
    <t>…………………………………………………………………………………………………………………………..</t>
  </si>
  <si>
    <t>Politechniki Rzeszowskiej im. Ignacego Łukasiewicza</t>
  </si>
  <si>
    <t>III. Opinia bezpośredniego przełożonego ocenianego</t>
  </si>
  <si>
    <t>IV. Informacja dziekana o ocenianym nauczycielu akademickim</t>
  </si>
  <si>
    <t xml:space="preserve">Suma punktów II-IV </t>
  </si>
  <si>
    <t>Suma punktów
wg komisji</t>
  </si>
  <si>
    <t>0-14</t>
  </si>
  <si>
    <t>0-3</t>
  </si>
  <si>
    <t>……………………………………………………</t>
  </si>
  <si>
    <t>Data</t>
  </si>
  <si>
    <t>Podpis przewodniczącego komisji oceniającej</t>
  </si>
  <si>
    <t>……………………………………..</t>
  </si>
  <si>
    <t>.........................................</t>
  </si>
  <si>
    <t>Podpis dziekana</t>
  </si>
  <si>
    <t>Skala ocen/zakres działalności</t>
  </si>
  <si>
    <t>Podanie przez nauczyciela akademickiego nieprawdziwych informacji w niniejszym wykazie osiągnięć może być podstawą negatywnej oceny.</t>
  </si>
  <si>
    <t>Data i podpis ocenianego</t>
  </si>
  <si>
    <t>5. Data urodzenia …………………………………………………………………………...………………………</t>
  </si>
  <si>
    <t>6. Data zatrudnienia na PRz ………………………………………………………………………………………</t>
  </si>
  <si>
    <t>8. Data nadania stopnia doktora habilitowanego lub przewidywany termin nadania tego stopnia …….……</t>
  </si>
  <si>
    <t>Suma punktów ogółem:</t>
  </si>
  <si>
    <t>Data i podpis bezpośredniego przełożonego</t>
  </si>
  <si>
    <t>Przyznana liczba punktów</t>
  </si>
  <si>
    <t>Udział w egzaminach i innych formach weryfikacji efektów kształcenia</t>
  </si>
  <si>
    <t xml:space="preserve">4. </t>
  </si>
  <si>
    <t>Prowadzenie zajęć dydaktycznych w językach obcych</t>
  </si>
  <si>
    <t>Podnoszenie własnych kwalifikacji oraz kompetencji</t>
  </si>
  <si>
    <t>Suma punktów (max 30 pkt.):</t>
  </si>
  <si>
    <t>………………………………………………………</t>
  </si>
  <si>
    <t>min. z wszystkich obszarów (10+15+4=29) + 1 pkt od bezpośredniego przełożonego</t>
  </si>
  <si>
    <t>Suma punktów
wg ocenianego</t>
  </si>
  <si>
    <t>(zarządzenie nr 48/2013 Rektora PRz z dnia 5 grudnia 2013 r. z późn. zm.)</t>
  </si>
  <si>
    <t>Parametryczna ocena aktywności naukowo-badawczej, dydaktycznej i organizacyjnej</t>
  </si>
  <si>
    <r>
      <rPr>
        <b/>
        <i/>
        <sz val="9"/>
        <rFont val="Arial"/>
        <family val="2"/>
        <charset val="238"/>
      </rPr>
      <t xml:space="preserve">Załącznik nr 2 </t>
    </r>
    <r>
      <rPr>
        <i/>
        <sz val="9"/>
        <rFont val="Arial"/>
        <family val="2"/>
        <charset val="238"/>
      </rPr>
      <t>do Regulaminu parametrycznej oceny nauczycieli akademickich</t>
    </r>
  </si>
  <si>
    <t>Politechniki Rzeszowskiej</t>
  </si>
  <si>
    <r>
      <t xml:space="preserve">adiunkta </t>
    </r>
    <r>
      <rPr>
        <i/>
        <sz val="11"/>
        <rFont val="Arial"/>
        <family val="2"/>
        <charset val="238"/>
      </rPr>
      <t xml:space="preserve">ze stopniem naukowym  dr. </t>
    </r>
    <r>
      <rPr>
        <sz val="11"/>
        <rFont val="Arial"/>
        <family val="2"/>
        <charset val="238"/>
      </rPr>
      <t xml:space="preserve"> - nauczyciela akademickiego</t>
    </r>
  </si>
  <si>
    <t>7. Data uzyskania stopnia naukowego doktora………………………………………………………………………</t>
  </si>
  <si>
    <t>Suma punktów (max 20 pkt):</t>
  </si>
  <si>
    <t>Inne: …..........................................................................................
…...................................................................................................
…...................................................................................................</t>
  </si>
  <si>
    <r>
      <t xml:space="preserve">1. Osiągnięcia w działalności dydaktycznej </t>
    </r>
    <r>
      <rPr>
        <sz val="11"/>
        <rFont val="Arial"/>
        <family val="2"/>
        <charset val="238"/>
      </rPr>
      <t>(proszę wyszczególnić wg poniższego zestawienia)</t>
    </r>
  </si>
  <si>
    <r>
      <t xml:space="preserve">2. Osiągnięcia w działalności naukowo-badawczej </t>
    </r>
    <r>
      <rPr>
        <sz val="11"/>
        <rFont val="Arial"/>
        <family val="2"/>
        <charset val="238"/>
      </rPr>
      <t>(proszę wyszczególnić wg poniższego zestawienia)</t>
    </r>
  </si>
  <si>
    <r>
      <t xml:space="preserve">Inne:......................................................................................... </t>
    </r>
    <r>
      <rPr>
        <sz val="10"/>
        <rFont val="Arial"/>
        <family val="2"/>
        <charset val="238"/>
      </rPr>
      <t xml:space="preserve">
…............................................................................................
…............................................................................................</t>
    </r>
  </si>
  <si>
    <r>
      <t xml:space="preserve">3. Osiągnięcia popularyzatorskie, współpraca międzynarodowa </t>
    </r>
    <r>
      <rPr>
        <sz val="11"/>
        <rFont val="Arial"/>
        <family val="2"/>
        <charset val="238"/>
      </rPr>
      <t>(we wszystkich obszarach wiedzy)</t>
    </r>
    <r>
      <rPr>
        <b/>
        <sz val="11"/>
        <rFont val="Arial"/>
        <family val="2"/>
        <charset val="238"/>
      </rPr>
      <t xml:space="preserve">, osiągnięcia organizacyjne z zakresu dydaktyki,  badań naukowych i życia Uczelni </t>
    </r>
    <r>
      <rPr>
        <sz val="11"/>
        <rFont val="Arial"/>
        <family val="2"/>
        <charset val="238"/>
      </rPr>
      <t>(proszę wyszczególnić wg poniższego zestawienia)</t>
    </r>
  </si>
  <si>
    <t>Sprawowanie funkcji członka organów kolegialnych, funkcji kierowniczych w jednostkach organizacyjnych wydziałów, jednostkach międzywydziałowych, pozawydziałowych lub innych w Uczelni, sprawowanie innych funkcji kierowniczych (np. w komisjach, radach)</t>
  </si>
  <si>
    <t>Suma punktów (max 10 pkt):</t>
  </si>
  <si>
    <t>Suma punktów II ppkt 1-3 (maksymalnie 60 pkt)</t>
  </si>
  <si>
    <t>* Niniejszy formularz jest do pobrania na stronie internetowej WEiI PRz:</t>
  </si>
  <si>
    <t>https://weii.prz.edu.pl/pracownicy/do-pobrania</t>
  </si>
  <si>
    <t>** Do postawowych obowiązków nauczyciela akademickiego będącego pracownikiem:</t>
  </si>
  <si>
    <t>1) dydaktycznym - należy kształcenie i wychowywanie studentów lub uczestniczenie w kształceniu doktorantów;</t>
  </si>
  <si>
    <t>2) badawczym - należy prowadzenie działalności naukowej lub uczestniczenie w kształceniu doktorantów;</t>
  </si>
  <si>
    <t>3) badawczo-dydaktycznym - należy prowadzenie działalności naukowej, kształcenie i wychowywanie studentów lub uczestniczenie w kształceniu doktorantów.</t>
  </si>
  <si>
    <t>Nauczyciel akademicki jest zobowiązany do uczestniczenia w pracach organizacyjnych na rzecz uczelni oraz stałego podnoszenia kompetencji zawodowych.</t>
  </si>
  <si>
    <t>Rzetelność w realizacji obowiązków dydaktycznych</t>
  </si>
  <si>
    <t>max 6 pkt.</t>
  </si>
  <si>
    <t xml:space="preserve">Podpis bezpośredniego przełożonego </t>
  </si>
  <si>
    <t>(kierownika katedry/zakładu/studium)</t>
  </si>
  <si>
    <t>Inne:.................................................................................................................................................................................................................................................</t>
  </si>
  <si>
    <t>Suma punktów II-IV (maksymalnie 100 punktów)</t>
  </si>
  <si>
    <t>………………..…………………..</t>
  </si>
  <si>
    <t xml:space="preserve">8. </t>
  </si>
  <si>
    <t>Staże w zagranicznych lub krajowych ośrodkach naukowych lub przedsiębiorstwach</t>
  </si>
  <si>
    <t>5 pkt. za każdy staż</t>
  </si>
  <si>
    <t>ocena pozytywna 3 pkt.</t>
  </si>
  <si>
    <t>Rodzaj</t>
  </si>
  <si>
    <t>II. Wykaz osiągnięć* według kryteriów określonych w załączniku nr 6 do Regulaminu parametrycznej oceny nauczycieli akademickich Politechniki Rzeszowskiej im. Ignacego Łukasiewicza wyszczególnionych w art. 115 ustawy z dnia 20 lipca 2018 r. - Prawo o szkolnictwie wyższym i nauce (Dz. U. z 2018 r., poz. 1668)**</t>
  </si>
  <si>
    <r>
      <t xml:space="preserve">Autorstwo lub współautorstwo publikacji naukowych w czasopismach naukowych zamieszczonych w części B wykazu czasopism naukowych, o której mowa w § 15 ust. 1 pkt 2 rozporządzenia Ministra Nauki i Szkolnictwa Wyższego z dnia 12 grudnia 2016 r. </t>
    </r>
    <r>
      <rPr>
        <i/>
        <sz val="10"/>
        <rFont val="Arial"/>
        <family val="2"/>
        <charset val="238"/>
      </rPr>
      <t>w sprawie przyznawania kategorii naukowej jednostkom naukowym i Uczelniom, w których zgodnie z ich statutami nie wyodrębniono podstawowych jednostek organizacyjnych (</t>
    </r>
    <r>
      <rPr>
        <sz val="10"/>
        <rFont val="Arial"/>
        <family val="2"/>
        <charset val="238"/>
      </rPr>
      <t>Dz. U. z 2016 r., poz. 2154)</t>
    </r>
  </si>
  <si>
    <t>Twórczy udział w opracowywaniu nowych programów kształcenia, programów i treści nowych przedmiotów, konstrukcji nowych stanowisk laboratoryjnych, programów komputerowych i systemów informatycznych dla dydaktyki, wykładów monograficznych itp.</t>
  </si>
  <si>
    <t>Nadzorowanie opracowywania przez studentów prac zaliczeniowych, semestralnych, dyplomowych pod względem merytorycznym i metodycznym</t>
  </si>
  <si>
    <t>Prowadzenie zajęć dla studentów w języku obcym, przygotowanie materiałów do prowadzenia zajęć w języku obcym</t>
  </si>
  <si>
    <t>Autorstwo lub współautorstwo publikacji naukowych w czasopismach znajdujących się w jednej z baz: Journal Citation Report (JCR), Web of Science (WoS), European Reference Index for Humanities (ERIH)</t>
  </si>
  <si>
    <t>Autorstwo realizowanego oryginalnego osiągnięcia projektowego, konstrukcyjnego lub technologicznego</t>
  </si>
  <si>
    <t>Autorstwo lub współautorstwo publikacji naukowych w czasopismach międzynarodowych lub krajowych innych niż znajdujących się w bazach lub na liście, o których mowa w pkt 2 i 6</t>
  </si>
  <si>
    <t>Autorstwo lub współautorstwo: opracowań zbiorowych, katalogów zbiorów, dokumentacji prac badawczych, ekspertyz, utworów i dzieł artystycznych</t>
  </si>
  <si>
    <t>Sumaryczny impact factor publikacji naukowych według listy Journal Citation Report (JCR), zgodnie z rokiem opublikowania</t>
  </si>
  <si>
    <t>Liczba cytowań publikacji według bazy Web of Science (WoS), Scopus, Publish or Perish, Scholar zgodnie z rokiem opublikowania</t>
  </si>
  <si>
    <t>Index Hirscha opublikowanych publikacji według bazy Web of Science (WoS)</t>
  </si>
  <si>
    <t>Kierowanie międzynarodowymi lub krajowymi projektami badawczymi lub udział w takich projektach</t>
  </si>
  <si>
    <t>Międzynarodowe lub krajowe nagrody za działalność odpowiednio naukową albo artystyczną</t>
  </si>
  <si>
    <t>Wygłoszenie referatu na międzynarodowych lub krajowych konferencjach tematycznych</t>
  </si>
  <si>
    <t xml:space="preserve">Rozpoczęcie procedury postępowania o nadanie stopnia doktora habilitowanego </t>
  </si>
  <si>
    <t>Nieopublikowane wyniki badań naukowych, wynikające z uczestnictwa w zespołach badawczych, przedstawione w postaci zwartych raportów</t>
  </si>
  <si>
    <t>Wykaz czasopism, w których oceniany był członkiem komitetów redakcyjnych i rad naukowych</t>
  </si>
  <si>
    <t xml:space="preserve">Aktywność w pozyskiwaniu środków na badania ze źródeł zewnętrznych </t>
  </si>
  <si>
    <t>Uczestnictwo w programach europejskich i innych programach międzynarodowych lub krajowych</t>
  </si>
  <si>
    <t>Udział w międzynarodowych lub krajowych konferencjach naukowych lub udział w komitetach organizacyjnych tych konferencji</t>
  </si>
  <si>
    <t>Kierowanie projektami realizowanymi we współpracy z naukowcami z innych ośrodków polskich i zagranicznych oraz we współpracy z przedsiębiorcami</t>
  </si>
  <si>
    <t xml:space="preserve">Członkostwo w międzynarodowych lub krajowych organizacjach i towarzystwach naukowych </t>
  </si>
  <si>
    <t>Opieka naukowa nad doktorantami w charakterze promotora pomocniczego, z podaniem tytułów rozpraw doktorskich</t>
  </si>
  <si>
    <t>Wykonanie ekspertyz lub innych opracowań na zamówienie organów władzy publicznej, samorządu terytorialnego, podmiotów realizujących zadania publiczne lub przedsiębiorców</t>
  </si>
  <si>
    <t>Recenzowanie projektów międzynarodowych lub krajowych oraz publikacji w czasopismach międzynarodowych i krajowych</t>
  </si>
  <si>
    <t>Udział w pracach na rzecz uzyskania akredytacji lub uprawnień do nadawania stopni naukowych dla jednostki organizacyjnej Uczelni</t>
  </si>
  <si>
    <t>max 4 pkt.</t>
  </si>
  <si>
    <t>Umiejętność organizowania pracy - samodzielność, radzenie sobie z trudnymi, niestandardowymi warunkami</t>
  </si>
  <si>
    <r>
      <t xml:space="preserve">Ocena sporządzona przez studentów i doktorantów według zasad określonych w załączniku nr 6 pkt. 4 do Regulaminu parametrycznej oceny nauczycieli akademickich PRz </t>
    </r>
    <r>
      <rPr>
        <sz val="10"/>
        <rFont val="Arial"/>
        <family val="2"/>
        <charset val="1"/>
      </rPr>
      <t>; za przedłożenie oceny komisji oceniającej odpowiedzialny jest pełnomocnik dziekana ds. zapewnienia jakości kształcenia:
….........................................................................................................................
…........................................................................................................................
….........................................................................................................................</t>
    </r>
  </si>
  <si>
    <t>Pracownik może uzyskać w ocenie komisji oceniającej maksymalnie 100 pkt na podstawie ocen cząstkowych uzyskanych z poszczególnych obszarów działalności oraz opinii bezpośredniego przełożonego i informacji dziekana.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</si>
</sst>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i/>
      <sz val="9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9"/>
      <color rgb="FF0070C0"/>
      <name val="Arial"/>
      <family val="2"/>
      <charset val="238"/>
    </font>
    <font>
      <sz val="9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wrapText="1"/>
    </xf>
    <xf numFmtId="0" fontId="3" fillId="0" borderId="0" xfId="0" applyFont="1"/>
    <xf numFmtId="0" fontId="0" fillId="0" borderId="0" xfId="0" applyFill="1" applyBorder="1"/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0" fontId="3" fillId="0" borderId="1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1" xfId="0" applyNumberFormat="1" applyFont="1" applyBorder="1" applyAlignment="1">
      <alignment wrapText="1"/>
    </xf>
    <xf numFmtId="0" fontId="5" fillId="0" borderId="0" xfId="0" applyNumberFormat="1" applyFont="1"/>
    <xf numFmtId="0" fontId="0" fillId="0" borderId="4" xfId="0" applyNumberFormat="1" applyFont="1" applyBorder="1" applyAlignment="1">
      <alignment wrapText="1"/>
    </xf>
    <xf numFmtId="0" fontId="5" fillId="0" borderId="5" xfId="0" applyNumberFormat="1" applyFont="1" applyBorder="1"/>
    <xf numFmtId="0" fontId="0" fillId="0" borderId="6" xfId="0" applyNumberFormat="1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/>
    </xf>
    <xf numFmtId="0" fontId="0" fillId="0" borderId="0" xfId="0" applyNumberFormat="1" applyBorder="1"/>
    <xf numFmtId="0" fontId="5" fillId="0" borderId="0" xfId="0" applyNumberFormat="1" applyFont="1" applyAlignment="1">
      <alignment wrapText="1"/>
    </xf>
    <xf numFmtId="0" fontId="5" fillId="0" borderId="4" xfId="0" applyNumberFormat="1" applyFont="1" applyBorder="1" applyAlignment="1">
      <alignment wrapText="1"/>
    </xf>
    <xf numFmtId="0" fontId="0" fillId="0" borderId="5" xfId="0" applyNumberFormat="1" applyBorder="1"/>
    <xf numFmtId="0" fontId="5" fillId="0" borderId="0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5" fillId="0" borderId="7" xfId="0" applyNumberFormat="1" applyFont="1" applyBorder="1" applyAlignment="1">
      <alignment wrapText="1"/>
    </xf>
    <xf numFmtId="0" fontId="0" fillId="0" borderId="5" xfId="0" applyNumberFormat="1" applyFont="1" applyBorder="1" applyAlignment="1">
      <alignment wrapText="1"/>
    </xf>
    <xf numFmtId="0" fontId="4" fillId="0" borderId="5" xfId="0" applyNumberFormat="1" applyFont="1" applyBorder="1"/>
    <xf numFmtId="0" fontId="4" fillId="0" borderId="0" xfId="0" applyNumberFormat="1" applyFont="1" applyAlignment="1"/>
    <xf numFmtId="0" fontId="4" fillId="0" borderId="1" xfId="0" applyNumberFormat="1" applyFont="1" applyBorder="1" applyAlignment="1"/>
    <xf numFmtId="0" fontId="4" fillId="0" borderId="5" xfId="0" applyNumberFormat="1" applyFont="1" applyBorder="1" applyAlignment="1"/>
    <xf numFmtId="0" fontId="4" fillId="0" borderId="0" xfId="0" applyNumberFormat="1" applyFont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0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quotePrefix="1" applyBorder="1" applyAlignment="1">
      <alignment horizontal="center" vertical="center"/>
    </xf>
    <xf numFmtId="0" fontId="8" fillId="0" borderId="0" xfId="0" applyNumberFormat="1" applyFont="1"/>
    <xf numFmtId="49" fontId="0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5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justify" vertical="justify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2" xfId="0" applyFont="1" applyBorder="1" applyAlignment="1">
      <alignment wrapText="1"/>
    </xf>
    <xf numFmtId="0" fontId="8" fillId="0" borderId="0" xfId="0" applyFont="1" applyBorder="1"/>
    <xf numFmtId="0" fontId="9" fillId="0" borderId="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3" fillId="0" borderId="0" xfId="0" applyFont="1" applyBorder="1"/>
    <xf numFmtId="0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right"/>
    </xf>
    <xf numFmtId="0" fontId="15" fillId="0" borderId="0" xfId="0" applyFont="1"/>
    <xf numFmtId="0" fontId="3" fillId="0" borderId="0" xfId="0" applyFont="1" applyAlignment="1">
      <alignment horizontal="left" wrapText="1"/>
    </xf>
    <xf numFmtId="0" fontId="0" fillId="2" borderId="2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0" fillId="0" borderId="2" xfId="0" applyNumberFormat="1" applyFont="1" applyBorder="1" applyAlignment="1">
      <alignment wrapText="1"/>
    </xf>
    <xf numFmtId="0" fontId="5" fillId="0" borderId="5" xfId="0" applyNumberFormat="1" applyFont="1" applyBorder="1" applyAlignment="1"/>
    <xf numFmtId="0" fontId="20" fillId="0" borderId="0" xfId="0" applyFont="1"/>
    <xf numFmtId="0" fontId="21" fillId="0" borderId="0" xfId="0" applyFont="1" applyAlignment="1">
      <alignment horizontal="left" vertical="justify"/>
    </xf>
    <xf numFmtId="0" fontId="21" fillId="0" borderId="0" xfId="0" applyFont="1"/>
    <xf numFmtId="49" fontId="0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4" fillId="0" borderId="1" xfId="0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0" fontId="1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wrapText="1"/>
    </xf>
    <xf numFmtId="49" fontId="0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4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vertical="justify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justify" vertical="justify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justify" vertical="top" wrapText="1"/>
    </xf>
    <xf numFmtId="0" fontId="7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8" workbookViewId="0">
      <selection activeCell="A23" sqref="A23"/>
    </sheetView>
  </sheetViews>
  <sheetFormatPr defaultRowHeight="13.2" x14ac:dyDescent="0.25"/>
  <cols>
    <col min="1" max="1" width="90.44140625" customWidth="1"/>
    <col min="2" max="2" width="90.33203125" hidden="1" customWidth="1"/>
  </cols>
  <sheetData>
    <row r="1" spans="1:6" s="54" customFormat="1" x14ac:dyDescent="0.25">
      <c r="A1" s="145" t="s">
        <v>144</v>
      </c>
      <c r="B1" s="145"/>
    </row>
    <row r="2" spans="1:6" s="54" customFormat="1" x14ac:dyDescent="0.25">
      <c r="A2" s="145" t="s">
        <v>112</v>
      </c>
      <c r="B2" s="145"/>
    </row>
    <row r="3" spans="1:6" s="54" customFormat="1" x14ac:dyDescent="0.25">
      <c r="A3" s="145" t="s">
        <v>142</v>
      </c>
      <c r="B3" s="145"/>
    </row>
    <row r="4" spans="1:6" s="54" customFormat="1" ht="45" customHeight="1" x14ac:dyDescent="0.25">
      <c r="A4" s="91"/>
      <c r="B4" s="91"/>
    </row>
    <row r="5" spans="1:6" s="54" customFormat="1" ht="14.4" x14ac:dyDescent="0.3">
      <c r="A5" s="152" t="s">
        <v>143</v>
      </c>
      <c r="B5" s="152"/>
    </row>
    <row r="6" spans="1:6" s="54" customFormat="1" ht="14.4" x14ac:dyDescent="0.3">
      <c r="A6" s="153" t="s">
        <v>146</v>
      </c>
      <c r="B6" s="153"/>
    </row>
    <row r="7" spans="1:6" s="54" customFormat="1" ht="13.8" x14ac:dyDescent="0.25">
      <c r="A7" s="104" t="s">
        <v>145</v>
      </c>
      <c r="B7" s="103"/>
    </row>
    <row r="8" spans="1:6" s="72" customFormat="1" ht="17.25" customHeight="1" x14ac:dyDescent="0.25">
      <c r="A8" s="149" t="s">
        <v>105</v>
      </c>
      <c r="B8" s="149"/>
    </row>
    <row r="9" spans="1:6" ht="66" customHeight="1" x14ac:dyDescent="0.25">
      <c r="A9" s="146"/>
      <c r="B9" s="146"/>
      <c r="C9" s="54"/>
      <c r="D9" s="54"/>
      <c r="E9" s="54"/>
      <c r="F9" s="54"/>
    </row>
    <row r="10" spans="1:6" ht="13.8" x14ac:dyDescent="0.25">
      <c r="A10" s="149" t="s">
        <v>106</v>
      </c>
      <c r="B10" s="149"/>
      <c r="C10" s="54"/>
      <c r="D10" s="54"/>
      <c r="E10" s="54"/>
      <c r="F10" s="54"/>
    </row>
    <row r="11" spans="1:6" x14ac:dyDescent="0.25">
      <c r="A11" s="146"/>
      <c r="B11" s="146"/>
      <c r="C11" s="54"/>
      <c r="D11" s="54"/>
      <c r="E11" s="54"/>
      <c r="F11" s="54"/>
    </row>
    <row r="12" spans="1:6" ht="18.75" customHeight="1" x14ac:dyDescent="0.25">
      <c r="A12" s="53" t="s">
        <v>107</v>
      </c>
      <c r="B12" s="53"/>
      <c r="C12" s="54"/>
      <c r="D12" s="54"/>
      <c r="E12" s="54"/>
      <c r="F12" s="54"/>
    </row>
    <row r="13" spans="1:6" ht="30" customHeight="1" x14ac:dyDescent="0.25">
      <c r="A13" s="151" t="s">
        <v>108</v>
      </c>
      <c r="B13" s="151"/>
      <c r="C13" s="54"/>
      <c r="D13" s="54"/>
      <c r="E13" s="54"/>
      <c r="F13" s="54"/>
    </row>
    <row r="14" spans="1:6" ht="30" customHeight="1" x14ac:dyDescent="0.25">
      <c r="A14" s="53" t="s">
        <v>109</v>
      </c>
      <c r="B14" s="53"/>
      <c r="C14" s="54"/>
      <c r="D14" s="54"/>
      <c r="E14" s="54"/>
      <c r="F14" s="54"/>
    </row>
    <row r="15" spans="1:6" ht="30" customHeight="1" x14ac:dyDescent="0.25">
      <c r="A15" s="147" t="s">
        <v>110</v>
      </c>
      <c r="B15" s="147"/>
      <c r="C15" s="55"/>
      <c r="D15" s="55"/>
      <c r="E15" s="55"/>
      <c r="F15" s="55"/>
    </row>
    <row r="16" spans="1:6" ht="30" customHeight="1" x14ac:dyDescent="0.25">
      <c r="A16" s="150" t="s">
        <v>111</v>
      </c>
      <c r="B16" s="150"/>
      <c r="C16" s="55"/>
      <c r="D16" s="55"/>
      <c r="E16" s="55"/>
      <c r="F16" s="55"/>
    </row>
    <row r="17" spans="1:8" ht="30" customHeight="1" x14ac:dyDescent="0.25">
      <c r="A17" s="147" t="s">
        <v>128</v>
      </c>
      <c r="B17" s="147"/>
      <c r="C17" s="55"/>
      <c r="D17" s="55"/>
      <c r="E17" s="55"/>
      <c r="F17" s="55"/>
    </row>
    <row r="18" spans="1:8" ht="30" customHeight="1" x14ac:dyDescent="0.25">
      <c r="A18" s="53" t="s">
        <v>129</v>
      </c>
      <c r="B18" s="53"/>
      <c r="C18" s="54"/>
      <c r="D18" s="54"/>
      <c r="E18" s="54"/>
      <c r="F18" s="54"/>
    </row>
    <row r="19" spans="1:8" ht="30" customHeight="1" x14ac:dyDescent="0.25">
      <c r="A19" s="105" t="s">
        <v>147</v>
      </c>
      <c r="B19" s="53"/>
      <c r="C19" s="54"/>
      <c r="D19" s="54"/>
      <c r="E19" s="54"/>
      <c r="F19" s="54"/>
    </row>
    <row r="20" spans="1:8" ht="30" customHeight="1" x14ac:dyDescent="0.25">
      <c r="A20" s="53" t="s">
        <v>130</v>
      </c>
      <c r="B20" s="53"/>
      <c r="C20" s="54"/>
      <c r="D20" s="54"/>
      <c r="E20" s="54"/>
      <c r="F20" s="54"/>
    </row>
    <row r="21" spans="1:8" ht="28.2" customHeight="1" x14ac:dyDescent="0.25">
      <c r="A21" s="146"/>
      <c r="B21" s="146"/>
      <c r="C21" s="54"/>
      <c r="D21" s="54"/>
      <c r="E21" s="54"/>
      <c r="F21" s="54"/>
    </row>
    <row r="22" spans="1:8" s="54" customFormat="1" ht="39.6" customHeight="1" x14ac:dyDescent="0.25">
      <c r="A22" s="148" t="s">
        <v>206</v>
      </c>
      <c r="B22" s="148"/>
      <c r="H22" s="11"/>
    </row>
    <row r="23" spans="1:8" s="54" customFormat="1" ht="39" customHeight="1" x14ac:dyDescent="0.25">
      <c r="A23" s="99"/>
      <c r="B23" s="99"/>
      <c r="H23" s="11"/>
    </row>
    <row r="24" spans="1:8" s="54" customFormat="1" ht="78" customHeight="1" x14ac:dyDescent="0.25">
      <c r="A24" s="133" t="s">
        <v>176</v>
      </c>
      <c r="B24" s="133"/>
    </row>
    <row r="25" spans="1:8" x14ac:dyDescent="0.25">
      <c r="A25" s="54"/>
      <c r="B25" s="54"/>
      <c r="C25" s="54"/>
      <c r="D25" s="54"/>
      <c r="E25" s="54"/>
      <c r="F25" s="54"/>
    </row>
    <row r="26" spans="1:8" x14ac:dyDescent="0.25">
      <c r="A26" s="54"/>
      <c r="B26" s="54"/>
      <c r="C26" s="54"/>
      <c r="D26" s="54"/>
      <c r="E26" s="54"/>
      <c r="F26" s="54"/>
    </row>
    <row r="27" spans="1:8" x14ac:dyDescent="0.25">
      <c r="A27" s="54"/>
      <c r="B27" s="54"/>
      <c r="C27" s="54"/>
      <c r="D27" s="54"/>
      <c r="E27" s="54"/>
      <c r="F27" s="54"/>
    </row>
    <row r="28" spans="1:8" x14ac:dyDescent="0.25">
      <c r="A28" s="54"/>
      <c r="B28" s="54"/>
      <c r="C28" s="54"/>
      <c r="D28" s="54"/>
      <c r="E28" s="54"/>
      <c r="F28" s="54"/>
    </row>
    <row r="29" spans="1:8" x14ac:dyDescent="0.25">
      <c r="A29" s="54"/>
      <c r="B29" s="54"/>
      <c r="C29" s="54"/>
      <c r="D29" s="54"/>
      <c r="E29" s="54"/>
      <c r="F29" s="54"/>
    </row>
    <row r="30" spans="1:8" x14ac:dyDescent="0.25">
      <c r="A30" s="54"/>
      <c r="B30" s="54"/>
      <c r="C30" s="54"/>
      <c r="D30" s="54"/>
      <c r="E30" s="54"/>
      <c r="F30" s="54"/>
    </row>
    <row r="31" spans="1:8" x14ac:dyDescent="0.25">
      <c r="A31" s="54"/>
      <c r="B31" s="54"/>
      <c r="C31" s="54"/>
      <c r="D31" s="54"/>
      <c r="E31" s="54"/>
      <c r="F31" s="54"/>
    </row>
    <row r="32" spans="1:8" x14ac:dyDescent="0.25">
      <c r="A32" s="54"/>
      <c r="B32" s="54"/>
      <c r="C32" s="54"/>
      <c r="D32" s="54"/>
      <c r="E32" s="54"/>
      <c r="F32" s="54"/>
    </row>
  </sheetData>
  <mergeCells count="15">
    <mergeCell ref="A1:B1"/>
    <mergeCell ref="A9:B9"/>
    <mergeCell ref="A15:B15"/>
    <mergeCell ref="A22:B22"/>
    <mergeCell ref="A2:B2"/>
    <mergeCell ref="A3:B3"/>
    <mergeCell ref="A8:B8"/>
    <mergeCell ref="A16:B16"/>
    <mergeCell ref="A17:B17"/>
    <mergeCell ref="A21:B21"/>
    <mergeCell ref="A10:B10"/>
    <mergeCell ref="A11:B11"/>
    <mergeCell ref="A13:B13"/>
    <mergeCell ref="A5:B5"/>
    <mergeCell ref="A6:B6"/>
  </mergeCells>
  <phoneticPr fontId="6" type="noConversion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B24" sqref="B24"/>
    </sheetView>
  </sheetViews>
  <sheetFormatPr defaultColWidth="11.5546875" defaultRowHeight="13.2" x14ac:dyDescent="0.25"/>
  <cols>
    <col min="1" max="1" width="6.77734375" customWidth="1"/>
    <col min="2" max="2" width="60.77734375" style="23" customWidth="1"/>
    <col min="3" max="4" width="14.77734375" customWidth="1"/>
    <col min="5" max="5" width="14" style="5" customWidth="1"/>
    <col min="6" max="13" width="11.5546875" style="5"/>
  </cols>
  <sheetData>
    <row r="1" spans="1:13" s="71" customFormat="1" ht="13.8" x14ac:dyDescent="0.25">
      <c r="A1" s="56" t="s">
        <v>150</v>
      </c>
      <c r="B1" s="65"/>
      <c r="E1" s="79"/>
      <c r="F1" s="79"/>
      <c r="G1" s="79"/>
      <c r="H1" s="79"/>
      <c r="I1" s="79"/>
      <c r="J1" s="79"/>
      <c r="K1" s="79"/>
      <c r="L1" s="79"/>
      <c r="M1" s="79"/>
    </row>
    <row r="2" spans="1:13" ht="26.4" x14ac:dyDescent="0.25">
      <c r="A2" s="82" t="s">
        <v>0</v>
      </c>
      <c r="B2" s="83" t="s">
        <v>1</v>
      </c>
      <c r="C2" s="100" t="s">
        <v>87</v>
      </c>
      <c r="D2" s="101" t="s">
        <v>31</v>
      </c>
    </row>
    <row r="3" spans="1:13" ht="52.8" x14ac:dyDescent="0.25">
      <c r="A3" s="2" t="s">
        <v>2</v>
      </c>
      <c r="B3" s="24" t="s">
        <v>178</v>
      </c>
      <c r="C3" s="134"/>
      <c r="D3" s="43"/>
    </row>
    <row r="4" spans="1:13" x14ac:dyDescent="0.25">
      <c r="A4" s="2"/>
      <c r="B4" s="25" t="s">
        <v>73</v>
      </c>
      <c r="C4" s="134"/>
      <c r="D4" s="43"/>
    </row>
    <row r="5" spans="1:13" x14ac:dyDescent="0.25">
      <c r="A5" s="2" t="s">
        <v>3</v>
      </c>
      <c r="B5" s="24" t="s">
        <v>83</v>
      </c>
      <c r="C5" s="134"/>
      <c r="D5" s="43"/>
    </row>
    <row r="6" spans="1:13" x14ac:dyDescent="0.25">
      <c r="A6" s="2"/>
      <c r="B6" s="25" t="s">
        <v>39</v>
      </c>
      <c r="C6" s="134"/>
      <c r="D6" s="43"/>
    </row>
    <row r="7" spans="1:13" ht="26.4" x14ac:dyDescent="0.25">
      <c r="A7" s="2" t="s">
        <v>4</v>
      </c>
      <c r="B7" s="26" t="s">
        <v>5</v>
      </c>
      <c r="C7" s="134"/>
      <c r="D7" s="43"/>
    </row>
    <row r="8" spans="1:13" x14ac:dyDescent="0.25">
      <c r="A8" s="15"/>
      <c r="B8" s="27" t="s">
        <v>81</v>
      </c>
      <c r="C8" s="135"/>
      <c r="D8" s="43"/>
      <c r="E8" s="154"/>
    </row>
    <row r="9" spans="1:13" x14ac:dyDescent="0.25">
      <c r="A9" s="15"/>
      <c r="B9" s="46" t="s">
        <v>88</v>
      </c>
      <c r="C9" s="135"/>
      <c r="D9" s="43"/>
      <c r="E9" s="154"/>
    </row>
    <row r="10" spans="1:13" x14ac:dyDescent="0.25">
      <c r="A10" s="15"/>
      <c r="B10" s="27" t="s">
        <v>82</v>
      </c>
      <c r="C10" s="135"/>
      <c r="D10" s="43"/>
      <c r="E10" s="154"/>
    </row>
    <row r="11" spans="1:13" x14ac:dyDescent="0.25">
      <c r="A11" s="15"/>
      <c r="B11" s="46" t="s">
        <v>89</v>
      </c>
      <c r="C11" s="135"/>
      <c r="D11" s="43"/>
      <c r="E11" s="154"/>
    </row>
    <row r="12" spans="1:13" ht="39.6" x14ac:dyDescent="0.25">
      <c r="A12" s="2" t="s">
        <v>6</v>
      </c>
      <c r="B12" s="28" t="s">
        <v>179</v>
      </c>
      <c r="C12" s="134"/>
      <c r="D12" s="43"/>
    </row>
    <row r="13" spans="1:13" ht="12.75" customHeight="1" x14ac:dyDescent="0.25">
      <c r="A13" s="15"/>
      <c r="B13" s="155" t="s">
        <v>54</v>
      </c>
      <c r="C13" s="135"/>
      <c r="D13" s="43"/>
    </row>
    <row r="14" spans="1:13" x14ac:dyDescent="0.25">
      <c r="A14" s="15"/>
      <c r="B14" s="156"/>
      <c r="C14" s="135"/>
      <c r="D14" s="43"/>
    </row>
    <row r="15" spans="1:13" x14ac:dyDescent="0.25">
      <c r="A15" s="15"/>
      <c r="B15" s="157"/>
      <c r="C15" s="135"/>
      <c r="D15" s="43"/>
    </row>
    <row r="16" spans="1:13" ht="14.25" customHeight="1" x14ac:dyDescent="0.25">
      <c r="A16" s="2" t="s">
        <v>7</v>
      </c>
      <c r="B16" s="24" t="s">
        <v>8</v>
      </c>
      <c r="C16" s="134"/>
      <c r="D16" s="43"/>
    </row>
    <row r="17" spans="1:13" ht="14.25" customHeight="1" x14ac:dyDescent="0.25">
      <c r="A17" s="2"/>
      <c r="B17" s="25" t="s">
        <v>40</v>
      </c>
      <c r="C17" s="134"/>
      <c r="D17" s="43"/>
    </row>
    <row r="18" spans="1:13" ht="26.4" x14ac:dyDescent="0.25">
      <c r="A18" s="2" t="s">
        <v>9</v>
      </c>
      <c r="B18" s="24" t="s">
        <v>180</v>
      </c>
      <c r="C18" s="134"/>
      <c r="D18" s="43"/>
    </row>
    <row r="19" spans="1:13" x14ac:dyDescent="0.25">
      <c r="A19" s="2"/>
      <c r="B19" s="25" t="s">
        <v>41</v>
      </c>
      <c r="C19" s="134"/>
      <c r="D19" s="43"/>
    </row>
    <row r="20" spans="1:13" x14ac:dyDescent="0.25">
      <c r="A20" s="2" t="s">
        <v>10</v>
      </c>
      <c r="B20" s="24" t="s">
        <v>13</v>
      </c>
      <c r="C20" s="134"/>
      <c r="D20" s="43"/>
    </row>
    <row r="21" spans="1:13" ht="14.25" customHeight="1" x14ac:dyDescent="0.25">
      <c r="A21" s="2"/>
      <c r="B21" s="29" t="s">
        <v>42</v>
      </c>
      <c r="C21" s="134"/>
      <c r="D21" s="43"/>
    </row>
    <row r="22" spans="1:13" ht="41.25" customHeight="1" x14ac:dyDescent="0.25">
      <c r="A22" s="2" t="s">
        <v>12</v>
      </c>
      <c r="B22" s="24" t="s">
        <v>11</v>
      </c>
      <c r="C22" s="134"/>
      <c r="D22" s="43"/>
    </row>
    <row r="23" spans="1:13" x14ac:dyDescent="0.25">
      <c r="A23" s="2"/>
      <c r="B23" s="29" t="s">
        <v>42</v>
      </c>
      <c r="C23" s="134"/>
      <c r="D23" s="43"/>
    </row>
    <row r="24" spans="1:13" ht="41.25" customHeight="1" x14ac:dyDescent="0.25">
      <c r="A24" s="2" t="s">
        <v>14</v>
      </c>
      <c r="B24" s="24" t="s">
        <v>149</v>
      </c>
      <c r="C24" s="134"/>
      <c r="D24" s="43"/>
    </row>
    <row r="25" spans="1:13" ht="17.25" customHeight="1" x14ac:dyDescent="0.25">
      <c r="A25" s="16"/>
      <c r="B25" s="36" t="s">
        <v>85</v>
      </c>
      <c r="C25" s="134"/>
      <c r="D25" s="43"/>
    </row>
    <row r="26" spans="1:13" ht="14.25" customHeight="1" x14ac:dyDescent="0.25">
      <c r="A26" s="16"/>
      <c r="B26" s="84" t="s">
        <v>131</v>
      </c>
      <c r="C26" s="134">
        <f>SUM(C3,C5,C7,C12,C16,C18,C20,C22,C24)</f>
        <v>0</v>
      </c>
      <c r="D26" s="78">
        <f>SUM(D3,D5,D7,D12,D16,D18,D20,D22,D24)</f>
        <v>0</v>
      </c>
    </row>
    <row r="27" spans="1:13" x14ac:dyDescent="0.25">
      <c r="B27" s="30" t="s">
        <v>148</v>
      </c>
      <c r="C27" s="136">
        <f>IF(C26&gt;=20,20,C26)</f>
        <v>0</v>
      </c>
      <c r="D27" s="85">
        <f>IF(D26&gt;=20,20,D26)</f>
        <v>0</v>
      </c>
      <c r="E27" s="87" t="str">
        <f>IF(C27&gt;9,"OK.","BRAK MIN.!!!")</f>
        <v>BRAK MIN.!!!</v>
      </c>
    </row>
    <row r="28" spans="1:13" x14ac:dyDescent="0.25">
      <c r="A28" s="4"/>
    </row>
    <row r="29" spans="1:13" ht="39" customHeight="1" x14ac:dyDescent="0.25"/>
    <row r="30" spans="1:13" x14ac:dyDescent="0.25">
      <c r="A30" s="158" t="s">
        <v>122</v>
      </c>
      <c r="B30" s="158"/>
      <c r="C30" s="158" t="s">
        <v>122</v>
      </c>
      <c r="D30" s="158"/>
      <c r="E30"/>
      <c r="F30"/>
      <c r="G30"/>
      <c r="H30"/>
      <c r="I30"/>
      <c r="J30"/>
      <c r="K30"/>
      <c r="L30"/>
      <c r="M30"/>
    </row>
    <row r="31" spans="1:13" s="106" customFormat="1" ht="26.25" customHeight="1" x14ac:dyDescent="0.2">
      <c r="A31" s="160" t="s">
        <v>127</v>
      </c>
      <c r="B31" s="160"/>
      <c r="C31" s="159" t="s">
        <v>132</v>
      </c>
      <c r="D31" s="159"/>
    </row>
    <row r="32" spans="1:13" x14ac:dyDescent="0.25">
      <c r="A32" s="4"/>
      <c r="B32" s="31"/>
      <c r="C32" s="5"/>
      <c r="D32" s="5"/>
    </row>
    <row r="33" spans="1:4" x14ac:dyDescent="0.25">
      <c r="A33" s="4"/>
      <c r="B33" s="31"/>
      <c r="C33" s="5"/>
      <c r="D33" s="5"/>
    </row>
    <row r="34" spans="1:4" x14ac:dyDescent="0.25">
      <c r="A34" s="4"/>
      <c r="B34" s="31"/>
      <c r="C34" s="5"/>
      <c r="D34" s="5"/>
    </row>
    <row r="35" spans="1:4" x14ac:dyDescent="0.25">
      <c r="A35" s="4"/>
      <c r="B35" s="31"/>
      <c r="C35" s="5"/>
      <c r="D35" s="5"/>
    </row>
    <row r="36" spans="1:4" x14ac:dyDescent="0.25">
      <c r="A36" s="4"/>
      <c r="B36" s="31"/>
      <c r="C36" s="5"/>
      <c r="D36" s="5"/>
    </row>
    <row r="37" spans="1:4" x14ac:dyDescent="0.25">
      <c r="A37" s="4"/>
      <c r="B37" s="31"/>
      <c r="C37" s="5"/>
      <c r="D37" s="5"/>
    </row>
    <row r="38" spans="1:4" x14ac:dyDescent="0.25">
      <c r="A38" s="4"/>
      <c r="B38" s="31"/>
      <c r="C38" s="5"/>
      <c r="D38" s="5"/>
    </row>
    <row r="39" spans="1:4" x14ac:dyDescent="0.25">
      <c r="A39" s="4"/>
      <c r="B39" s="31"/>
      <c r="C39" s="5"/>
      <c r="D39" s="5"/>
    </row>
    <row r="40" spans="1:4" x14ac:dyDescent="0.25">
      <c r="A40" s="4"/>
      <c r="B40" s="31"/>
      <c r="C40" s="5"/>
      <c r="D40" s="5"/>
    </row>
    <row r="41" spans="1:4" x14ac:dyDescent="0.25">
      <c r="A41" s="4"/>
      <c r="B41" s="31"/>
      <c r="C41" s="5"/>
      <c r="D41" s="5"/>
    </row>
    <row r="42" spans="1:4" x14ac:dyDescent="0.25">
      <c r="A42" s="4"/>
      <c r="B42" s="31"/>
      <c r="C42" s="5"/>
      <c r="D42" s="5"/>
    </row>
    <row r="43" spans="1:4" x14ac:dyDescent="0.25">
      <c r="A43" s="4"/>
      <c r="B43" s="31"/>
      <c r="C43" s="5"/>
      <c r="D43" s="5"/>
    </row>
    <row r="44" spans="1:4" x14ac:dyDescent="0.25">
      <c r="A44" s="4"/>
      <c r="B44" s="31"/>
      <c r="C44" s="5"/>
      <c r="D44" s="5"/>
    </row>
  </sheetData>
  <sheetProtection selectLockedCells="1" selectUnlockedCells="1"/>
  <mergeCells count="6">
    <mergeCell ref="E8:E11"/>
    <mergeCell ref="B13:B15"/>
    <mergeCell ref="C30:D30"/>
    <mergeCell ref="C31:D31"/>
    <mergeCell ref="A30:B30"/>
    <mergeCell ref="A31:B31"/>
  </mergeCells>
  <phoneticPr fontId="6" type="noConversion"/>
  <pageMargins left="0.39370078740157483" right="0.39370078740157483" top="1.0629921259842521" bottom="1.0629921259842521" header="0.78740157480314965" footer="0.78740157480314965"/>
  <pageSetup paperSize="9" orientation="portrait" useFirstPageNumber="1" horizontalDpi="300" verticalDpi="300" r:id="rId1"/>
  <headerFooter alignWithMargins="0">
    <oddHeader>&amp;RZałącznik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33" workbookViewId="0">
      <selection activeCell="B17" sqref="B17"/>
    </sheetView>
  </sheetViews>
  <sheetFormatPr defaultColWidth="11.5546875" defaultRowHeight="13.2" x14ac:dyDescent="0.25"/>
  <cols>
    <col min="1" max="1" width="6.77734375" customWidth="1"/>
    <col min="2" max="2" width="60.77734375" style="23" customWidth="1"/>
    <col min="3" max="4" width="14.77734375" customWidth="1"/>
  </cols>
  <sheetData>
    <row r="1" spans="1:7" ht="15.6" customHeight="1" x14ac:dyDescent="0.25">
      <c r="A1" s="162" t="s">
        <v>151</v>
      </c>
      <c r="B1" s="162"/>
      <c r="C1" s="162"/>
      <c r="D1" s="162"/>
    </row>
    <row r="2" spans="1:7" ht="26.4" x14ac:dyDescent="0.25">
      <c r="A2" s="82" t="s">
        <v>0</v>
      </c>
      <c r="B2" s="83" t="s">
        <v>1</v>
      </c>
      <c r="C2" s="93" t="s">
        <v>15</v>
      </c>
      <c r="D2" s="93" t="s">
        <v>16</v>
      </c>
    </row>
    <row r="3" spans="1:7" x14ac:dyDescent="0.25">
      <c r="A3" s="6" t="s">
        <v>2</v>
      </c>
      <c r="B3" s="24" t="s">
        <v>90</v>
      </c>
      <c r="C3" s="1"/>
      <c r="D3" s="1"/>
    </row>
    <row r="4" spans="1:7" x14ac:dyDescent="0.25">
      <c r="A4" s="6"/>
      <c r="B4" s="25" t="s">
        <v>43</v>
      </c>
      <c r="C4" s="1"/>
      <c r="D4" s="1"/>
    </row>
    <row r="5" spans="1:7" x14ac:dyDescent="0.25">
      <c r="A5" s="6"/>
      <c r="B5" s="29" t="s">
        <v>44</v>
      </c>
      <c r="C5" s="1"/>
      <c r="D5" s="1"/>
    </row>
    <row r="6" spans="1:7" x14ac:dyDescent="0.25">
      <c r="A6" s="6"/>
      <c r="B6" s="25" t="s">
        <v>74</v>
      </c>
      <c r="C6" s="1"/>
      <c r="D6" s="1"/>
    </row>
    <row r="7" spans="1:7" ht="39.6" customHeight="1" x14ac:dyDescent="0.25">
      <c r="A7" s="6" t="s">
        <v>3</v>
      </c>
      <c r="B7" s="24" t="s">
        <v>181</v>
      </c>
      <c r="C7" s="1"/>
      <c r="D7" s="1"/>
    </row>
    <row r="8" spans="1:7" ht="26.4" x14ac:dyDescent="0.25">
      <c r="A8" s="6"/>
      <c r="B8" s="36" t="s">
        <v>91</v>
      </c>
      <c r="C8" s="1"/>
      <c r="D8" s="1"/>
    </row>
    <row r="9" spans="1:7" x14ac:dyDescent="0.25">
      <c r="A9" s="6" t="s">
        <v>4</v>
      </c>
      <c r="B9" s="24" t="s">
        <v>17</v>
      </c>
      <c r="C9" s="1"/>
      <c r="D9" s="1"/>
    </row>
    <row r="10" spans="1:7" x14ac:dyDescent="0.25">
      <c r="A10" s="6"/>
      <c r="B10" s="47" t="s">
        <v>92</v>
      </c>
      <c r="C10" s="1"/>
      <c r="D10" s="1"/>
    </row>
    <row r="11" spans="1:7" x14ac:dyDescent="0.25">
      <c r="A11" s="6" t="s">
        <v>6</v>
      </c>
      <c r="B11" s="24" t="s">
        <v>18</v>
      </c>
      <c r="C11" s="1"/>
      <c r="D11" s="1"/>
    </row>
    <row r="12" spans="1:7" x14ac:dyDescent="0.25">
      <c r="A12" s="6"/>
      <c r="B12" s="47" t="s">
        <v>93</v>
      </c>
      <c r="C12" s="1"/>
      <c r="D12" s="1"/>
    </row>
    <row r="13" spans="1:7" ht="25.2" customHeight="1" x14ac:dyDescent="0.25">
      <c r="A13" s="6" t="s">
        <v>7</v>
      </c>
      <c r="B13" s="24" t="s">
        <v>182</v>
      </c>
      <c r="C13" s="1"/>
      <c r="D13" s="1"/>
    </row>
    <row r="14" spans="1:7" x14ac:dyDescent="0.25">
      <c r="A14" s="6"/>
      <c r="B14" s="47" t="s">
        <v>94</v>
      </c>
      <c r="C14" s="1"/>
      <c r="D14" s="1"/>
    </row>
    <row r="15" spans="1:7" ht="92.4" customHeight="1" x14ac:dyDescent="0.25">
      <c r="A15" s="6" t="s">
        <v>9</v>
      </c>
      <c r="B15" s="107" t="s">
        <v>177</v>
      </c>
      <c r="C15" s="1"/>
      <c r="D15" s="1"/>
      <c r="G15" s="11"/>
    </row>
    <row r="16" spans="1:7" x14ac:dyDescent="0.25">
      <c r="A16" s="6"/>
      <c r="B16" s="48" t="s">
        <v>95</v>
      </c>
      <c r="C16" s="1"/>
      <c r="D16" s="1"/>
      <c r="G16" s="11"/>
    </row>
    <row r="17" spans="1:4" ht="39.6" x14ac:dyDescent="0.25">
      <c r="A17" s="6" t="s">
        <v>10</v>
      </c>
      <c r="B17" s="24" t="s">
        <v>183</v>
      </c>
      <c r="C17" s="1"/>
      <c r="D17" s="1"/>
    </row>
    <row r="18" spans="1:4" x14ac:dyDescent="0.25">
      <c r="A18" s="6"/>
      <c r="B18" s="48" t="s">
        <v>96</v>
      </c>
      <c r="C18" s="1"/>
      <c r="D18" s="1"/>
    </row>
    <row r="19" spans="1:4" ht="39.75" customHeight="1" x14ac:dyDescent="0.25">
      <c r="A19" s="38" t="s">
        <v>12</v>
      </c>
      <c r="B19" s="26" t="s">
        <v>184</v>
      </c>
      <c r="C19" s="39"/>
      <c r="D19" s="39"/>
    </row>
    <row r="20" spans="1:4" x14ac:dyDescent="0.25">
      <c r="A20" s="42"/>
      <c r="B20" s="49" t="s">
        <v>97</v>
      </c>
      <c r="C20" s="43"/>
      <c r="D20" s="43"/>
    </row>
    <row r="21" spans="1:4" ht="26.4" x14ac:dyDescent="0.25">
      <c r="A21" s="42" t="s">
        <v>14</v>
      </c>
      <c r="B21" s="45" t="s">
        <v>185</v>
      </c>
      <c r="C21" s="43"/>
      <c r="D21" s="43"/>
    </row>
    <row r="22" spans="1:4" x14ac:dyDescent="0.25">
      <c r="A22" s="40"/>
      <c r="B22" s="44" t="s">
        <v>75</v>
      </c>
      <c r="C22" s="41"/>
      <c r="D22" s="41"/>
    </row>
    <row r="23" spans="1:4" ht="26.4" x14ac:dyDescent="0.25">
      <c r="A23" s="6" t="s">
        <v>19</v>
      </c>
      <c r="B23" s="24" t="s">
        <v>186</v>
      </c>
      <c r="C23" s="1"/>
      <c r="D23" s="1"/>
    </row>
    <row r="24" spans="1:4" ht="26.4" x14ac:dyDescent="0.25">
      <c r="A24" s="6"/>
      <c r="B24" s="50" t="s">
        <v>98</v>
      </c>
      <c r="C24" s="1"/>
      <c r="D24" s="1"/>
    </row>
    <row r="25" spans="1:4" ht="26.4" x14ac:dyDescent="0.25">
      <c r="A25" s="38" t="s">
        <v>20</v>
      </c>
      <c r="B25" s="26" t="s">
        <v>187</v>
      </c>
      <c r="C25" s="39"/>
      <c r="D25" s="39"/>
    </row>
    <row r="26" spans="1:4" x14ac:dyDescent="0.25">
      <c r="A26" s="42"/>
      <c r="B26" s="108" t="s">
        <v>84</v>
      </c>
      <c r="C26" s="43"/>
      <c r="D26" s="43"/>
    </row>
    <row r="27" spans="1:4" ht="26.4" x14ac:dyDescent="0.25">
      <c r="A27" s="42" t="s">
        <v>21</v>
      </c>
      <c r="B27" s="45" t="s">
        <v>188</v>
      </c>
      <c r="C27" s="43"/>
      <c r="D27" s="43"/>
    </row>
    <row r="28" spans="1:4" x14ac:dyDescent="0.25">
      <c r="A28" s="42"/>
      <c r="B28" s="49" t="s">
        <v>99</v>
      </c>
      <c r="C28" s="43"/>
      <c r="D28" s="43"/>
    </row>
    <row r="29" spans="1:4" ht="27.75" customHeight="1" x14ac:dyDescent="0.25">
      <c r="A29" s="42" t="s">
        <v>22</v>
      </c>
      <c r="B29" s="45" t="s">
        <v>189</v>
      </c>
      <c r="C29" s="43"/>
      <c r="D29" s="43"/>
    </row>
    <row r="30" spans="1:4" x14ac:dyDescent="0.25">
      <c r="A30" s="42"/>
      <c r="B30" s="49" t="s">
        <v>100</v>
      </c>
      <c r="C30" s="43"/>
      <c r="D30" s="43"/>
    </row>
    <row r="31" spans="1:4" ht="26.4" x14ac:dyDescent="0.25">
      <c r="A31" s="42" t="s">
        <v>23</v>
      </c>
      <c r="B31" s="45" t="s">
        <v>190</v>
      </c>
      <c r="C31" s="43"/>
      <c r="D31" s="43"/>
    </row>
    <row r="32" spans="1:4" ht="26.4" x14ac:dyDescent="0.25">
      <c r="A32" s="40"/>
      <c r="B32" s="32" t="s">
        <v>55</v>
      </c>
      <c r="C32" s="41"/>
      <c r="D32" s="41"/>
    </row>
    <row r="33" spans="1:5" ht="26.4" customHeight="1" x14ac:dyDescent="0.25">
      <c r="A33" s="6" t="s">
        <v>24</v>
      </c>
      <c r="B33" s="24" t="s">
        <v>191</v>
      </c>
      <c r="C33" s="1"/>
      <c r="D33" s="1"/>
    </row>
    <row r="34" spans="1:5" x14ac:dyDescent="0.25">
      <c r="A34" s="6"/>
      <c r="B34" s="33" t="s">
        <v>56</v>
      </c>
      <c r="C34" s="1"/>
      <c r="D34" s="1"/>
    </row>
    <row r="35" spans="1:5" ht="26.4" x14ac:dyDescent="0.25">
      <c r="A35" s="6" t="s">
        <v>25</v>
      </c>
      <c r="B35" s="26" t="s">
        <v>192</v>
      </c>
      <c r="C35" s="1"/>
      <c r="D35" s="1"/>
    </row>
    <row r="36" spans="1:5" x14ac:dyDescent="0.25">
      <c r="A36" s="13"/>
      <c r="B36" s="29" t="s">
        <v>57</v>
      </c>
      <c r="C36" s="14"/>
      <c r="D36" s="1"/>
    </row>
    <row r="37" spans="1:5" x14ac:dyDescent="0.25">
      <c r="A37" s="13" t="s">
        <v>26</v>
      </c>
      <c r="B37" s="34" t="s">
        <v>27</v>
      </c>
      <c r="C37" s="14"/>
      <c r="D37" s="1"/>
    </row>
    <row r="38" spans="1:5" x14ac:dyDescent="0.25">
      <c r="A38" s="13"/>
      <c r="B38" s="36" t="s">
        <v>101</v>
      </c>
      <c r="C38" s="14"/>
      <c r="D38" s="1"/>
    </row>
    <row r="39" spans="1:5" ht="25.8" customHeight="1" x14ac:dyDescent="0.25">
      <c r="A39" s="38" t="s">
        <v>28</v>
      </c>
      <c r="B39" s="28" t="s">
        <v>193</v>
      </c>
      <c r="C39" s="39"/>
      <c r="D39" s="39"/>
    </row>
    <row r="40" spans="1:5" x14ac:dyDescent="0.25">
      <c r="A40" s="42"/>
      <c r="B40" s="69" t="s">
        <v>102</v>
      </c>
      <c r="C40" s="43"/>
      <c r="D40" s="43"/>
    </row>
    <row r="41" spans="1:5" x14ac:dyDescent="0.25">
      <c r="A41" s="42" t="s">
        <v>29</v>
      </c>
      <c r="B41" s="45" t="s">
        <v>194</v>
      </c>
      <c r="C41" s="43"/>
      <c r="D41" s="43"/>
    </row>
    <row r="42" spans="1:5" x14ac:dyDescent="0.25">
      <c r="A42" s="66"/>
      <c r="B42" s="67" t="s">
        <v>58</v>
      </c>
      <c r="C42" s="68"/>
      <c r="D42" s="41"/>
    </row>
    <row r="43" spans="1:5" x14ac:dyDescent="0.25">
      <c r="A43" s="6"/>
      <c r="B43" s="35" t="s">
        <v>59</v>
      </c>
      <c r="C43" s="1"/>
      <c r="D43" s="1"/>
    </row>
    <row r="44" spans="1:5" ht="39" customHeight="1" x14ac:dyDescent="0.25">
      <c r="A44" s="6" t="s">
        <v>30</v>
      </c>
      <c r="B44" s="24" t="s">
        <v>152</v>
      </c>
      <c r="C44" s="1"/>
      <c r="D44" s="1"/>
    </row>
    <row r="45" spans="1:5" ht="15" customHeight="1" x14ac:dyDescent="0.25">
      <c r="A45" s="22"/>
      <c r="B45" s="36" t="s">
        <v>85</v>
      </c>
      <c r="C45" s="1"/>
      <c r="D45" s="1"/>
    </row>
    <row r="46" spans="1:5" ht="15" customHeight="1" x14ac:dyDescent="0.25">
      <c r="A46" s="22"/>
      <c r="B46" s="84" t="s">
        <v>131</v>
      </c>
      <c r="C46" s="1">
        <f>SUM(C3,C7,C9,C11,C13,C15,C17,C19,C21,C23,C25,C27,C29,C31,C33,C35,C37,C39,C41,C44)</f>
        <v>0</v>
      </c>
      <c r="D46" s="1">
        <f>SUM(D3,D7,D9,D11,D13,D15,D17,D19,D21,D23,D25,D27,D29,D31,D33,D35,D37,D39,D41,D44)</f>
        <v>0</v>
      </c>
    </row>
    <row r="47" spans="1:5" x14ac:dyDescent="0.25">
      <c r="A47" s="7"/>
      <c r="B47" s="30" t="s">
        <v>52</v>
      </c>
      <c r="C47" s="8">
        <f>IF(C46&gt;=30,30,C46)</f>
        <v>0</v>
      </c>
      <c r="D47" s="8">
        <f>IF(D46&gt;=30,30,D46)</f>
        <v>0</v>
      </c>
      <c r="E47" s="11" t="str">
        <f>IF(C47&gt;14,C47,"BRAK MIN.!!!")</f>
        <v>BRAK MIN.!!!</v>
      </c>
    </row>
    <row r="48" spans="1:5" ht="27.75" customHeight="1" x14ac:dyDescent="0.25">
      <c r="A48" s="161"/>
      <c r="B48" s="161"/>
      <c r="C48" s="161"/>
      <c r="D48" s="161"/>
    </row>
    <row r="49" spans="1:4" x14ac:dyDescent="0.25">
      <c r="A49" s="158" t="s">
        <v>122</v>
      </c>
      <c r="B49" s="158"/>
      <c r="C49" s="158" t="s">
        <v>122</v>
      </c>
      <c r="D49" s="158"/>
    </row>
    <row r="50" spans="1:4" s="106" customFormat="1" ht="24.75" customHeight="1" x14ac:dyDescent="0.2">
      <c r="A50" s="160" t="s">
        <v>127</v>
      </c>
      <c r="B50" s="160"/>
      <c r="C50" s="159" t="s">
        <v>132</v>
      </c>
      <c r="D50" s="159"/>
    </row>
    <row r="51" spans="1:4" x14ac:dyDescent="0.25">
      <c r="A51" s="7"/>
      <c r="B51" s="31"/>
      <c r="C51" s="5"/>
      <c r="D51" s="5"/>
    </row>
    <row r="52" spans="1:4" x14ac:dyDescent="0.25">
      <c r="A52" s="7"/>
      <c r="B52" s="31"/>
      <c r="C52" s="5"/>
      <c r="D52" s="5"/>
    </row>
    <row r="53" spans="1:4" x14ac:dyDescent="0.25">
      <c r="A53" s="7"/>
      <c r="C53" s="5"/>
      <c r="D53" s="5"/>
    </row>
  </sheetData>
  <sheetProtection selectLockedCells="1" selectUnlockedCells="1"/>
  <mergeCells count="6">
    <mergeCell ref="C50:D50"/>
    <mergeCell ref="A48:D48"/>
    <mergeCell ref="A1:D1"/>
    <mergeCell ref="C49:D49"/>
    <mergeCell ref="A49:B49"/>
    <mergeCell ref="A50:B50"/>
  </mergeCells>
  <phoneticPr fontId="6" type="noConversion"/>
  <pageMargins left="0.39370078740157483" right="0.39370078740157483" top="1.0629921259842521" bottom="1.0629921259842521" header="0.78740157480314965" footer="0.78740157480314965"/>
  <pageSetup paperSize="9" firstPageNumber="0" orientation="portrait" horizontalDpi="300" verticalDpi="300" r:id="rId1"/>
  <headerFooter alignWithMargins="0">
    <oddHeader>&amp;RZałącznik nr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0" workbookViewId="0">
      <selection activeCell="B9" sqref="B9"/>
    </sheetView>
  </sheetViews>
  <sheetFormatPr defaultColWidth="11.5546875" defaultRowHeight="13.2" x14ac:dyDescent="0.25"/>
  <cols>
    <col min="1" max="1" width="6.77734375" customWidth="1"/>
    <col min="2" max="2" width="60.77734375" customWidth="1"/>
    <col min="3" max="4" width="14.77734375" customWidth="1"/>
  </cols>
  <sheetData>
    <row r="1" spans="1:4" ht="41.4" customHeight="1" x14ac:dyDescent="0.25">
      <c r="A1" s="164" t="s">
        <v>153</v>
      </c>
      <c r="B1" s="164"/>
      <c r="C1" s="164"/>
      <c r="D1" s="164"/>
    </row>
    <row r="2" spans="1:4" ht="26.4" x14ac:dyDescent="0.25">
      <c r="A2" s="89" t="s">
        <v>0</v>
      </c>
      <c r="B2" s="89" t="s">
        <v>1</v>
      </c>
      <c r="C2" s="86" t="s">
        <v>15</v>
      </c>
      <c r="D2" s="86" t="s">
        <v>31</v>
      </c>
    </row>
    <row r="3" spans="1:4" ht="26.4" x14ac:dyDescent="0.25">
      <c r="A3" s="9" t="s">
        <v>2</v>
      </c>
      <c r="B3" s="10" t="s">
        <v>195</v>
      </c>
      <c r="C3" s="141"/>
      <c r="D3" s="1"/>
    </row>
    <row r="4" spans="1:4" x14ac:dyDescent="0.25">
      <c r="A4" s="9"/>
      <c r="B4" s="18" t="s">
        <v>79</v>
      </c>
      <c r="C4" s="141"/>
      <c r="D4" s="1"/>
    </row>
    <row r="5" spans="1:4" ht="26.4" x14ac:dyDescent="0.25">
      <c r="A5" s="140" t="s">
        <v>3</v>
      </c>
      <c r="B5" s="3" t="s">
        <v>196</v>
      </c>
      <c r="C5" s="141"/>
      <c r="D5" s="1"/>
    </row>
    <row r="6" spans="1:4" x14ac:dyDescent="0.25">
      <c r="A6" s="9"/>
      <c r="B6" s="17" t="s">
        <v>80</v>
      </c>
      <c r="C6" s="141"/>
      <c r="D6" s="1"/>
    </row>
    <row r="7" spans="1:4" x14ac:dyDescent="0.25">
      <c r="A7" s="9" t="s">
        <v>4</v>
      </c>
      <c r="B7" s="3" t="s">
        <v>32</v>
      </c>
      <c r="C7" s="141"/>
      <c r="D7" s="1"/>
    </row>
    <row r="8" spans="1:4" x14ac:dyDescent="0.25">
      <c r="A8" s="9"/>
      <c r="B8" s="17" t="s">
        <v>80</v>
      </c>
      <c r="C8" s="141"/>
      <c r="D8" s="1"/>
    </row>
    <row r="9" spans="1:4" ht="39.6" x14ac:dyDescent="0.25">
      <c r="A9" s="9" t="s">
        <v>6</v>
      </c>
      <c r="B9" s="3" t="s">
        <v>197</v>
      </c>
      <c r="C9" s="141"/>
      <c r="D9" s="1"/>
    </row>
    <row r="10" spans="1:4" x14ac:dyDescent="0.25">
      <c r="A10" s="9"/>
      <c r="B10" s="17" t="s">
        <v>45</v>
      </c>
      <c r="C10" s="141"/>
      <c r="D10" s="1"/>
    </row>
    <row r="11" spans="1:4" ht="13.5" customHeight="1" x14ac:dyDescent="0.25">
      <c r="A11" s="9" t="s">
        <v>7</v>
      </c>
      <c r="B11" s="3" t="s">
        <v>76</v>
      </c>
      <c r="C11" s="141"/>
      <c r="D11" s="1"/>
    </row>
    <row r="12" spans="1:4" x14ac:dyDescent="0.25">
      <c r="A12" s="9"/>
      <c r="B12" s="51" t="s">
        <v>102</v>
      </c>
      <c r="C12" s="141"/>
      <c r="D12" s="1"/>
    </row>
    <row r="13" spans="1:4" ht="26.4" x14ac:dyDescent="0.25">
      <c r="A13" s="9" t="s">
        <v>9</v>
      </c>
      <c r="B13" s="3" t="s">
        <v>198</v>
      </c>
      <c r="C13" s="141"/>
      <c r="D13" s="1"/>
    </row>
    <row r="14" spans="1:4" x14ac:dyDescent="0.25">
      <c r="A14" s="9"/>
      <c r="B14" s="51" t="s">
        <v>102</v>
      </c>
      <c r="C14" s="141"/>
      <c r="D14" s="1"/>
    </row>
    <row r="15" spans="1:4" ht="26.4" x14ac:dyDescent="0.25">
      <c r="A15" s="9" t="s">
        <v>10</v>
      </c>
      <c r="B15" s="3" t="s">
        <v>199</v>
      </c>
      <c r="C15" s="141"/>
      <c r="D15" s="1"/>
    </row>
    <row r="16" spans="1:4" x14ac:dyDescent="0.25">
      <c r="A16" s="126"/>
      <c r="B16" s="131" t="s">
        <v>46</v>
      </c>
      <c r="C16" s="142"/>
      <c r="D16" s="39"/>
    </row>
    <row r="17" spans="1:4" ht="26.4" x14ac:dyDescent="0.25">
      <c r="A17" s="129" t="s">
        <v>171</v>
      </c>
      <c r="B17" s="130" t="s">
        <v>172</v>
      </c>
      <c r="C17" s="143"/>
      <c r="D17" s="43"/>
    </row>
    <row r="18" spans="1:4" x14ac:dyDescent="0.25">
      <c r="A18" s="129"/>
      <c r="B18" s="132" t="s">
        <v>173</v>
      </c>
      <c r="C18" s="143"/>
      <c r="D18" s="43"/>
    </row>
    <row r="19" spans="1:4" ht="39.6" x14ac:dyDescent="0.25">
      <c r="A19" s="127" t="s">
        <v>14</v>
      </c>
      <c r="B19" s="128" t="s">
        <v>200</v>
      </c>
      <c r="C19" s="144"/>
      <c r="D19" s="41"/>
    </row>
    <row r="20" spans="1:4" x14ac:dyDescent="0.25">
      <c r="A20" s="9"/>
      <c r="B20" s="17" t="s">
        <v>47</v>
      </c>
      <c r="C20" s="141"/>
      <c r="D20" s="1"/>
    </row>
    <row r="21" spans="1:4" x14ac:dyDescent="0.25">
      <c r="A21" s="9" t="s">
        <v>19</v>
      </c>
      <c r="B21" s="3" t="s">
        <v>33</v>
      </c>
      <c r="C21" s="141"/>
      <c r="D21" s="1"/>
    </row>
    <row r="22" spans="1:4" x14ac:dyDescent="0.25">
      <c r="A22" s="9"/>
      <c r="B22" s="17" t="s">
        <v>48</v>
      </c>
      <c r="C22" s="141"/>
      <c r="D22" s="1"/>
    </row>
    <row r="23" spans="1:4" ht="26.4" x14ac:dyDescent="0.25">
      <c r="A23" s="9" t="s">
        <v>20</v>
      </c>
      <c r="B23" s="3" t="s">
        <v>201</v>
      </c>
      <c r="C23" s="141"/>
      <c r="D23" s="1"/>
    </row>
    <row r="24" spans="1:4" x14ac:dyDescent="0.25">
      <c r="A24" s="9"/>
      <c r="B24" s="51" t="s">
        <v>103</v>
      </c>
      <c r="C24" s="141"/>
      <c r="D24" s="1"/>
    </row>
    <row r="25" spans="1:4" ht="54.6" customHeight="1" x14ac:dyDescent="0.25">
      <c r="A25" s="9" t="s">
        <v>21</v>
      </c>
      <c r="B25" s="3" t="s">
        <v>154</v>
      </c>
      <c r="C25" s="141"/>
      <c r="D25" s="1"/>
    </row>
    <row r="26" spans="1:4" x14ac:dyDescent="0.25">
      <c r="A26" s="9"/>
      <c r="B26" s="17" t="s">
        <v>77</v>
      </c>
      <c r="C26" s="141"/>
      <c r="D26" s="1"/>
    </row>
    <row r="27" spans="1:4" ht="26.4" x14ac:dyDescent="0.25">
      <c r="A27" s="9" t="s">
        <v>22</v>
      </c>
      <c r="B27" s="3" t="s">
        <v>38</v>
      </c>
      <c r="C27" s="141"/>
      <c r="D27" s="1"/>
    </row>
    <row r="28" spans="1:4" x14ac:dyDescent="0.25">
      <c r="A28" s="9"/>
      <c r="B28" s="17" t="s">
        <v>49</v>
      </c>
      <c r="C28" s="141"/>
      <c r="D28" s="1"/>
    </row>
    <row r="29" spans="1:4" ht="26.4" x14ac:dyDescent="0.25">
      <c r="A29" s="9" t="s">
        <v>23</v>
      </c>
      <c r="B29" s="3" t="s">
        <v>202</v>
      </c>
      <c r="C29" s="141"/>
      <c r="D29" s="1"/>
    </row>
    <row r="30" spans="1:4" x14ac:dyDescent="0.25">
      <c r="A30" s="9"/>
      <c r="B30" s="51" t="s">
        <v>203</v>
      </c>
      <c r="C30" s="141"/>
      <c r="D30" s="1"/>
    </row>
    <row r="31" spans="1:4" ht="15.75" customHeight="1" x14ac:dyDescent="0.25">
      <c r="A31" s="9" t="s">
        <v>24</v>
      </c>
      <c r="B31" s="3" t="s">
        <v>50</v>
      </c>
      <c r="C31" s="141"/>
      <c r="D31" s="1"/>
    </row>
    <row r="32" spans="1:4" x14ac:dyDescent="0.25">
      <c r="A32" s="9"/>
      <c r="B32" s="17" t="s">
        <v>78</v>
      </c>
      <c r="C32" s="141"/>
      <c r="D32" s="1"/>
    </row>
    <row r="33" spans="1:5" x14ac:dyDescent="0.25">
      <c r="A33" s="9" t="s">
        <v>25</v>
      </c>
      <c r="B33" s="3" t="s">
        <v>34</v>
      </c>
      <c r="C33" s="141"/>
      <c r="D33" s="1"/>
    </row>
    <row r="34" spans="1:5" x14ac:dyDescent="0.25">
      <c r="A34" s="9"/>
      <c r="B34" s="17" t="s">
        <v>51</v>
      </c>
      <c r="C34" s="141"/>
      <c r="D34" s="1"/>
    </row>
    <row r="35" spans="1:5" ht="39.6" x14ac:dyDescent="0.25">
      <c r="A35" s="9" t="s">
        <v>26</v>
      </c>
      <c r="B35" s="37" t="s">
        <v>86</v>
      </c>
      <c r="C35" s="141"/>
      <c r="D35" s="1"/>
    </row>
    <row r="36" spans="1:5" x14ac:dyDescent="0.25">
      <c r="A36" s="19"/>
      <c r="B36" s="36" t="s">
        <v>85</v>
      </c>
      <c r="C36" s="141"/>
      <c r="D36" s="1"/>
    </row>
    <row r="37" spans="1:5" x14ac:dyDescent="0.25">
      <c r="A37" s="19"/>
      <c r="B37" s="84" t="s">
        <v>131</v>
      </c>
      <c r="C37" s="141">
        <f>SUM(C3:C36)</f>
        <v>0</v>
      </c>
      <c r="D37" s="1">
        <f>SUM(D3:D36)</f>
        <v>0</v>
      </c>
    </row>
    <row r="38" spans="1:5" x14ac:dyDescent="0.25">
      <c r="A38" s="4"/>
      <c r="B38" s="21" t="s">
        <v>155</v>
      </c>
      <c r="C38" s="141">
        <f>IF(C37&gt;=10,10,C37)</f>
        <v>0</v>
      </c>
      <c r="D38" s="1">
        <f>IF(D37&gt;=10,10,D37)</f>
        <v>0</v>
      </c>
      <c r="E38" s="11" t="str">
        <f>IF(C38&gt;3,"OK.","BRAK MIN.!!!")</f>
        <v>BRAK MIN.!!!</v>
      </c>
    </row>
    <row r="39" spans="1:5" ht="34.5" customHeight="1" x14ac:dyDescent="0.25"/>
    <row r="40" spans="1:5" ht="27.75" customHeight="1" x14ac:dyDescent="0.25">
      <c r="A40" s="165" t="s">
        <v>126</v>
      </c>
      <c r="B40" s="165"/>
      <c r="C40" s="165"/>
      <c r="D40" s="165"/>
    </row>
    <row r="41" spans="1:5" ht="20.25" customHeight="1" x14ac:dyDescent="0.25">
      <c r="A41" s="74"/>
      <c r="B41" s="74"/>
      <c r="C41" s="74"/>
      <c r="D41" s="74"/>
    </row>
    <row r="42" spans="1:5" ht="42.6" customHeight="1" x14ac:dyDescent="0.25">
      <c r="A42" s="166" t="s">
        <v>156</v>
      </c>
      <c r="B42" s="166"/>
      <c r="C42" s="92" t="s">
        <v>141</v>
      </c>
      <c r="D42" s="92" t="s">
        <v>116</v>
      </c>
    </row>
    <row r="43" spans="1:5" ht="33" customHeight="1" x14ac:dyDescent="0.25">
      <c r="A43" s="166"/>
      <c r="B43" s="166"/>
      <c r="C43" s="75">
        <f>SUM('II.1. Dydaktyka'!C26,'II.2. Nauka'!C46,'II.3. Organizacja'!C37)</f>
        <v>0</v>
      </c>
      <c r="D43" s="75">
        <f>SUM('II.1. Dydaktyka'!D27,'II.2. Nauka'!D47,'II.3. Organizacja'!D38,'IV. Komisja'!C13)</f>
        <v>0</v>
      </c>
    </row>
    <row r="44" spans="1:5" ht="31.5" customHeight="1" x14ac:dyDescent="0.25">
      <c r="B44" s="76"/>
      <c r="C44" s="77"/>
      <c r="D44" s="77"/>
    </row>
    <row r="45" spans="1:5" ht="27.75" customHeight="1" x14ac:dyDescent="0.25">
      <c r="A45" s="165" t="s">
        <v>126</v>
      </c>
      <c r="B45" s="165"/>
      <c r="C45" s="165"/>
      <c r="D45" s="165"/>
    </row>
    <row r="46" spans="1:5" ht="16.5" customHeight="1" x14ac:dyDescent="0.25">
      <c r="A46" s="74"/>
      <c r="B46" s="74"/>
      <c r="C46" s="74"/>
      <c r="D46" s="74"/>
    </row>
    <row r="47" spans="1:5" x14ac:dyDescent="0.25">
      <c r="A47" s="158" t="s">
        <v>122</v>
      </c>
      <c r="B47" s="158"/>
      <c r="C47" s="158" t="s">
        <v>122</v>
      </c>
      <c r="D47" s="158"/>
    </row>
    <row r="48" spans="1:5" ht="26.25" customHeight="1" x14ac:dyDescent="0.25">
      <c r="A48" s="160" t="s">
        <v>127</v>
      </c>
      <c r="B48" s="160"/>
      <c r="C48" s="159" t="s">
        <v>132</v>
      </c>
      <c r="D48" s="159"/>
    </row>
    <row r="49" spans="1:4" x14ac:dyDescent="0.25">
      <c r="A49" s="167"/>
      <c r="B49" s="167"/>
      <c r="C49" s="167"/>
      <c r="D49" s="167"/>
    </row>
    <row r="50" spans="1:4" s="106" customFormat="1" ht="15.75" customHeight="1" x14ac:dyDescent="0.2">
      <c r="A50" s="168" t="s">
        <v>157</v>
      </c>
      <c r="B50" s="168"/>
      <c r="C50" s="168"/>
      <c r="D50" s="168"/>
    </row>
    <row r="51" spans="1:4" s="111" customFormat="1" ht="11.4" x14ac:dyDescent="0.2">
      <c r="A51" s="109" t="s">
        <v>158</v>
      </c>
      <c r="B51" s="110"/>
      <c r="C51" s="110"/>
      <c r="D51" s="110"/>
    </row>
    <row r="52" spans="1:4" s="106" customFormat="1" ht="11.4" x14ac:dyDescent="0.2">
      <c r="A52" s="163" t="s">
        <v>159</v>
      </c>
      <c r="B52" s="163"/>
      <c r="C52" s="163"/>
      <c r="D52" s="163"/>
    </row>
    <row r="53" spans="1:4" s="106" customFormat="1" ht="13.5" customHeight="1" x14ac:dyDescent="0.2">
      <c r="A53" s="163" t="s">
        <v>160</v>
      </c>
      <c r="B53" s="163"/>
      <c r="C53" s="163"/>
      <c r="D53" s="163"/>
    </row>
    <row r="54" spans="1:4" s="106" customFormat="1" ht="11.4" x14ac:dyDescent="0.2">
      <c r="A54" s="163" t="s">
        <v>161</v>
      </c>
      <c r="B54" s="163"/>
      <c r="C54" s="163"/>
      <c r="D54" s="163"/>
    </row>
    <row r="55" spans="1:4" s="106" customFormat="1" ht="24" customHeight="1" x14ac:dyDescent="0.2">
      <c r="A55" s="163" t="s">
        <v>162</v>
      </c>
      <c r="B55" s="163"/>
      <c r="C55" s="163"/>
      <c r="D55" s="163"/>
    </row>
    <row r="56" spans="1:4" s="106" customFormat="1" ht="24.75" customHeight="1" x14ac:dyDescent="0.2">
      <c r="A56" s="163" t="s">
        <v>163</v>
      </c>
      <c r="B56" s="163"/>
      <c r="C56" s="163"/>
      <c r="D56" s="163"/>
    </row>
  </sheetData>
  <sheetProtection selectLockedCells="1" selectUnlockedCells="1"/>
  <mergeCells count="15">
    <mergeCell ref="A56:D56"/>
    <mergeCell ref="A1:D1"/>
    <mergeCell ref="A40:D40"/>
    <mergeCell ref="A42:B43"/>
    <mergeCell ref="A45:D45"/>
    <mergeCell ref="A47:B47"/>
    <mergeCell ref="C47:D47"/>
    <mergeCell ref="A54:D54"/>
    <mergeCell ref="A55:D55"/>
    <mergeCell ref="C48:D48"/>
    <mergeCell ref="A52:D52"/>
    <mergeCell ref="A53:D53"/>
    <mergeCell ref="A48:B48"/>
    <mergeCell ref="A49:D49"/>
    <mergeCell ref="A50:D50"/>
  </mergeCells>
  <phoneticPr fontId="6" type="noConversion"/>
  <pageMargins left="0.39370078740157483" right="0.39370078740157483" top="1.0629921259842521" bottom="0.78740157480314965" header="0.78740157480314965" footer="0.78740157480314965"/>
  <pageSetup paperSize="9" firstPageNumber="0" orientation="portrait" horizontalDpi="300" verticalDpi="300" r:id="rId1"/>
  <headerFooter alignWithMargins="0">
    <oddHeader>&amp;RZałącznik nr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2" sqref="B12"/>
    </sheetView>
  </sheetViews>
  <sheetFormatPr defaultRowHeight="13.2" x14ac:dyDescent="0.25"/>
  <cols>
    <col min="1" max="1" width="5.6640625" customWidth="1"/>
    <col min="2" max="2" width="61.88671875" customWidth="1"/>
    <col min="3" max="3" width="17.33203125" customWidth="1"/>
  </cols>
  <sheetData>
    <row r="1" spans="1:4" ht="13.8" x14ac:dyDescent="0.25">
      <c r="A1" s="56" t="s">
        <v>113</v>
      </c>
      <c r="C1" s="90"/>
    </row>
    <row r="2" spans="1:4" ht="27" customHeight="1" x14ac:dyDescent="0.25">
      <c r="A2" s="82" t="s">
        <v>0</v>
      </c>
      <c r="B2" s="82" t="s">
        <v>175</v>
      </c>
      <c r="C2" s="93" t="s">
        <v>133</v>
      </c>
    </row>
    <row r="3" spans="1:4" ht="12" customHeight="1" x14ac:dyDescent="0.25">
      <c r="A3" s="6" t="s">
        <v>2</v>
      </c>
      <c r="B3" s="112" t="s">
        <v>164</v>
      </c>
      <c r="C3" s="137"/>
    </row>
    <row r="4" spans="1:4" ht="12" customHeight="1" x14ac:dyDescent="0.25">
      <c r="A4" s="6"/>
      <c r="B4" s="113" t="s">
        <v>165</v>
      </c>
      <c r="C4" s="137"/>
    </row>
    <row r="5" spans="1:4" ht="25.2" customHeight="1" x14ac:dyDescent="0.25">
      <c r="A5" s="6" t="s">
        <v>3</v>
      </c>
      <c r="B5" s="112" t="s">
        <v>204</v>
      </c>
      <c r="C5" s="137"/>
    </row>
    <row r="6" spans="1:4" ht="12" customHeight="1" x14ac:dyDescent="0.25">
      <c r="A6" s="6"/>
      <c r="B6" s="113" t="s">
        <v>165</v>
      </c>
      <c r="C6" s="137"/>
    </row>
    <row r="7" spans="1:4" ht="12" customHeight="1" x14ac:dyDescent="0.25">
      <c r="A7" s="6" t="s">
        <v>4</v>
      </c>
      <c r="B7" s="114" t="s">
        <v>134</v>
      </c>
      <c r="C7" s="137"/>
    </row>
    <row r="8" spans="1:4" ht="12" customHeight="1" x14ac:dyDescent="0.25">
      <c r="A8" s="6"/>
      <c r="B8" s="113" t="s">
        <v>165</v>
      </c>
      <c r="C8" s="137"/>
    </row>
    <row r="9" spans="1:4" ht="12" customHeight="1" x14ac:dyDescent="0.25">
      <c r="A9" s="6" t="s">
        <v>135</v>
      </c>
      <c r="B9" s="115" t="s">
        <v>136</v>
      </c>
      <c r="C9" s="137"/>
    </row>
    <row r="10" spans="1:4" ht="12" customHeight="1" x14ac:dyDescent="0.25">
      <c r="A10" s="6"/>
      <c r="B10" s="113" t="s">
        <v>165</v>
      </c>
      <c r="C10" s="137"/>
    </row>
    <row r="11" spans="1:4" ht="12" customHeight="1" x14ac:dyDescent="0.25">
      <c r="A11" s="13" t="s">
        <v>7</v>
      </c>
      <c r="B11" s="116" t="s">
        <v>137</v>
      </c>
      <c r="C11" s="138"/>
    </row>
    <row r="12" spans="1:4" ht="12" customHeight="1" x14ac:dyDescent="0.25">
      <c r="A12" s="22"/>
      <c r="B12" s="117" t="s">
        <v>165</v>
      </c>
      <c r="C12" s="139"/>
    </row>
    <row r="13" spans="1:4" ht="15.75" customHeight="1" x14ac:dyDescent="0.25">
      <c r="A13" s="95"/>
      <c r="B13" s="97" t="s">
        <v>138</v>
      </c>
      <c r="C13" s="96">
        <f>SUM(C3,C5,C7,C9,C11)</f>
        <v>0</v>
      </c>
      <c r="D13" s="98" t="str">
        <f>IF(C13&gt;1,"OK","BRAK MIN.!!!")</f>
        <v>BRAK MIN.!!!</v>
      </c>
    </row>
    <row r="14" spans="1:4" x14ac:dyDescent="0.25">
      <c r="C14" s="90"/>
    </row>
    <row r="15" spans="1:4" x14ac:dyDescent="0.25">
      <c r="C15" s="90"/>
    </row>
    <row r="16" spans="1:4" s="118" customFormat="1" ht="11.4" x14ac:dyDescent="0.2">
      <c r="B16" s="118" t="s">
        <v>139</v>
      </c>
    </row>
    <row r="17" spans="2:2" s="118" customFormat="1" ht="11.4" x14ac:dyDescent="0.2">
      <c r="B17" s="118" t="s">
        <v>166</v>
      </c>
    </row>
    <row r="18" spans="2:2" s="118" customFormat="1" ht="11.4" x14ac:dyDescent="0.2">
      <c r="B18" s="118" t="s">
        <v>167</v>
      </c>
    </row>
  </sheetData>
  <phoneticPr fontId="6" type="noConversion"/>
  <pageMargins left="0.75" right="0.75" top="1" bottom="1" header="0.5" footer="0.5"/>
  <pageSetup paperSize="9" orientation="portrait" r:id="rId1"/>
  <headerFooter alignWithMargins="0">
    <oddHeader>&amp;RZałącznik nr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6" sqref="B16"/>
    </sheetView>
  </sheetViews>
  <sheetFormatPr defaultColWidth="11.5546875" defaultRowHeight="13.2" x14ac:dyDescent="0.25"/>
  <cols>
    <col min="1" max="1" width="6.5546875" customWidth="1"/>
    <col min="2" max="2" width="72" style="23" customWidth="1"/>
    <col min="3" max="3" width="15.88671875" customWidth="1"/>
  </cols>
  <sheetData>
    <row r="1" spans="1:4" ht="13.8" x14ac:dyDescent="0.25">
      <c r="A1" s="56" t="s">
        <v>114</v>
      </c>
    </row>
    <row r="2" spans="1:4" ht="13.8" x14ac:dyDescent="0.25">
      <c r="A2" s="56"/>
    </row>
    <row r="3" spans="1:4" ht="28.5" customHeight="1" x14ac:dyDescent="0.25">
      <c r="A3" s="93" t="s">
        <v>0</v>
      </c>
      <c r="B3" s="88" t="s">
        <v>1</v>
      </c>
      <c r="C3" s="86" t="s">
        <v>35</v>
      </c>
      <c r="D3" s="5"/>
    </row>
    <row r="4" spans="1:4" ht="92.4" customHeight="1" x14ac:dyDescent="0.25">
      <c r="A4" s="9" t="s">
        <v>2</v>
      </c>
      <c r="B4" s="37" t="s">
        <v>205</v>
      </c>
      <c r="C4" s="137"/>
      <c r="D4" s="5"/>
    </row>
    <row r="5" spans="1:4" x14ac:dyDescent="0.25">
      <c r="A5" s="9"/>
      <c r="B5" s="52" t="s">
        <v>104</v>
      </c>
      <c r="C5" s="137"/>
      <c r="D5" s="5"/>
    </row>
    <row r="6" spans="1:4" x14ac:dyDescent="0.25">
      <c r="A6" s="9" t="s">
        <v>3</v>
      </c>
      <c r="B6" s="24" t="s">
        <v>36</v>
      </c>
      <c r="C6" s="137"/>
      <c r="D6" s="5"/>
    </row>
    <row r="7" spans="1:4" x14ac:dyDescent="0.25">
      <c r="A7" s="9"/>
      <c r="B7" s="36" t="s">
        <v>174</v>
      </c>
      <c r="C7" s="137"/>
      <c r="D7" s="5"/>
    </row>
    <row r="8" spans="1:4" x14ac:dyDescent="0.25">
      <c r="A8" s="9" t="s">
        <v>4</v>
      </c>
      <c r="B8" s="24" t="s">
        <v>37</v>
      </c>
      <c r="C8" s="137"/>
      <c r="D8" s="12"/>
    </row>
    <row r="9" spans="1:4" x14ac:dyDescent="0.25">
      <c r="A9" s="9"/>
      <c r="B9" s="29" t="s">
        <v>53</v>
      </c>
      <c r="C9" s="137"/>
      <c r="D9" s="12"/>
    </row>
    <row r="10" spans="1:4" ht="32.25" customHeight="1" x14ac:dyDescent="0.25">
      <c r="A10" s="9" t="s">
        <v>6</v>
      </c>
      <c r="B10" s="24" t="s">
        <v>168</v>
      </c>
      <c r="C10" s="137"/>
      <c r="D10" s="5"/>
    </row>
    <row r="11" spans="1:4" x14ac:dyDescent="0.25">
      <c r="A11" s="119"/>
      <c r="B11" s="36" t="s">
        <v>85</v>
      </c>
      <c r="C11" s="94"/>
      <c r="D11" s="5"/>
    </row>
    <row r="12" spans="1:4" x14ac:dyDescent="0.25">
      <c r="A12" s="20"/>
      <c r="B12" s="84" t="s">
        <v>131</v>
      </c>
      <c r="C12" s="94">
        <f>SUM(C4,C6,C8,C10)</f>
        <v>0</v>
      </c>
      <c r="D12" s="5"/>
    </row>
    <row r="13" spans="1:4" x14ac:dyDescent="0.25">
      <c r="A13" s="4"/>
      <c r="B13" s="30" t="s">
        <v>60</v>
      </c>
      <c r="C13" s="94">
        <f>IF(C12&gt;=10,10,C12)</f>
        <v>0</v>
      </c>
      <c r="D13" s="102" t="str">
        <f>IF(C13&gt;0,"OK","BRAK MIN.!!!")</f>
        <v>BRAK MIN.!!!</v>
      </c>
    </row>
    <row r="14" spans="1:4" ht="25.5" customHeight="1" x14ac:dyDescent="0.25">
      <c r="D14" s="5"/>
    </row>
    <row r="15" spans="1:4" x14ac:dyDescent="0.25">
      <c r="C15" s="73" t="s">
        <v>123</v>
      </c>
    </row>
    <row r="16" spans="1:4" x14ac:dyDescent="0.25">
      <c r="B16" s="73"/>
      <c r="C16" s="120" t="s">
        <v>124</v>
      </c>
    </row>
  </sheetData>
  <sheetProtection selectLockedCells="1" selectUnlockedCells="1"/>
  <phoneticPr fontId="6" type="noConversion"/>
  <pageMargins left="0.39370078740157483" right="0.39370078740157483" top="1.0629921259842521" bottom="1.0629921259842521" header="0.78740157480314965" footer="0.78740157480314965"/>
  <pageSetup paperSize="9" firstPageNumber="0" orientation="portrait" horizontalDpi="300" verticalDpi="300" r:id="rId1"/>
  <headerFooter alignWithMargins="0">
    <oddHeader>&amp;RZałącznik nr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7" sqref="C7:D7"/>
    </sheetView>
  </sheetViews>
  <sheetFormatPr defaultColWidth="11.5546875" defaultRowHeight="13.2" x14ac:dyDescent="0.25"/>
  <cols>
    <col min="1" max="1" width="29.33203125" customWidth="1"/>
    <col min="2" max="2" width="20.109375" customWidth="1"/>
    <col min="3" max="3" width="17.44140625" customWidth="1"/>
    <col min="4" max="4" width="19.88671875" customWidth="1"/>
  </cols>
  <sheetData>
    <row r="1" spans="1:4" ht="13.8" x14ac:dyDescent="0.25">
      <c r="A1" s="57" t="s">
        <v>115</v>
      </c>
      <c r="B1" s="58"/>
      <c r="C1" s="58"/>
      <c r="D1" s="58"/>
    </row>
    <row r="2" spans="1:4" ht="13.8" x14ac:dyDescent="0.25">
      <c r="A2" s="169"/>
      <c r="B2" s="169"/>
      <c r="C2" s="169"/>
      <c r="D2" s="169"/>
    </row>
    <row r="3" spans="1:4" ht="26.4" x14ac:dyDescent="0.25">
      <c r="A3" s="170" t="s">
        <v>169</v>
      </c>
      <c r="B3" s="59" t="s">
        <v>141</v>
      </c>
      <c r="C3" s="59" t="s">
        <v>116</v>
      </c>
      <c r="D3" s="60" t="s">
        <v>69</v>
      </c>
    </row>
    <row r="4" spans="1:4" ht="32.25" customHeight="1" x14ac:dyDescent="0.25">
      <c r="A4" s="171"/>
      <c r="B4" s="60">
        <f>SUM('II.1. Dydaktyka'!C27,'II.2. Nauka'!C47,'II.3. Organizacja'!C38)</f>
        <v>0</v>
      </c>
      <c r="C4" s="60">
        <f>SUM('II.1. Dydaktyka'!D27,'II.2. Nauka'!D47,'II.3. Organizacja'!D38,'IV. Komisja'!C13)</f>
        <v>0</v>
      </c>
      <c r="D4" s="61"/>
    </row>
    <row r="5" spans="1:4" ht="32.25" customHeight="1" x14ac:dyDescent="0.25">
      <c r="A5" s="121"/>
      <c r="B5" s="123"/>
      <c r="C5" s="123"/>
      <c r="D5" s="124"/>
    </row>
    <row r="6" spans="1:4" s="58" customFormat="1" ht="15.75" customHeight="1" x14ac:dyDescent="0.25">
      <c r="A6" s="58" t="s">
        <v>170</v>
      </c>
      <c r="C6" s="174" t="s">
        <v>119</v>
      </c>
      <c r="D6" s="174"/>
    </row>
    <row r="7" spans="1:4" s="125" customFormat="1" ht="27" customHeight="1" x14ac:dyDescent="0.25">
      <c r="A7" s="122" t="s">
        <v>120</v>
      </c>
      <c r="C7" s="176" t="s">
        <v>121</v>
      </c>
      <c r="D7" s="176"/>
    </row>
    <row r="8" spans="1:4" s="53" customFormat="1" ht="27" customHeight="1" x14ac:dyDescent="0.25">
      <c r="A8" s="122"/>
      <c r="C8" s="175"/>
      <c r="D8" s="175"/>
    </row>
    <row r="9" spans="1:4" ht="30" customHeight="1" x14ac:dyDescent="0.25">
      <c r="A9" s="80" t="s">
        <v>125</v>
      </c>
      <c r="B9" s="62" t="s">
        <v>61</v>
      </c>
      <c r="C9" s="62" t="s">
        <v>62</v>
      </c>
      <c r="D9" s="62" t="s">
        <v>63</v>
      </c>
    </row>
    <row r="10" spans="1:4" ht="30" customHeight="1" x14ac:dyDescent="0.25">
      <c r="A10" s="63" t="s">
        <v>64</v>
      </c>
      <c r="B10" s="62" t="s">
        <v>65</v>
      </c>
      <c r="C10" s="62" t="s">
        <v>117</v>
      </c>
      <c r="D10" s="62" t="s">
        <v>118</v>
      </c>
    </row>
    <row r="11" spans="1:4" ht="30" customHeight="1" x14ac:dyDescent="0.25">
      <c r="A11" s="81"/>
      <c r="B11" s="70"/>
      <c r="C11" s="70"/>
      <c r="D11" s="70"/>
    </row>
    <row r="12" spans="1:4" ht="30" customHeight="1" x14ac:dyDescent="0.25">
      <c r="A12" s="63" t="s">
        <v>66</v>
      </c>
      <c r="B12" s="64" t="s">
        <v>70</v>
      </c>
      <c r="C12" s="172" t="s">
        <v>140</v>
      </c>
      <c r="D12" s="173"/>
    </row>
    <row r="13" spans="1:4" ht="30" customHeight="1" x14ac:dyDescent="0.25">
      <c r="A13" s="63" t="s">
        <v>67</v>
      </c>
      <c r="B13" s="64" t="s">
        <v>71</v>
      </c>
      <c r="C13" s="58"/>
      <c r="D13" s="58"/>
    </row>
    <row r="14" spans="1:4" ht="49.5" customHeight="1" x14ac:dyDescent="0.25">
      <c r="A14" s="63" t="s">
        <v>68</v>
      </c>
      <c r="B14" s="62" t="s">
        <v>72</v>
      </c>
      <c r="C14" s="58"/>
      <c r="D14" s="58"/>
    </row>
  </sheetData>
  <sheetProtection selectLockedCells="1" selectUnlockedCells="1"/>
  <mergeCells count="6">
    <mergeCell ref="A2:D2"/>
    <mergeCell ref="A3:A4"/>
    <mergeCell ref="C12:D12"/>
    <mergeCell ref="C6:D6"/>
    <mergeCell ref="C8:D8"/>
    <mergeCell ref="C7:D7"/>
  </mergeCells>
  <phoneticPr fontId="6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Strona tyt</vt:lpstr>
      <vt:lpstr>II.1. Dydaktyka</vt:lpstr>
      <vt:lpstr>II.2. Nauka</vt:lpstr>
      <vt:lpstr>II.3. Organizacja</vt:lpstr>
      <vt:lpstr>III. Opinia kierownika</vt:lpstr>
      <vt:lpstr>IV. Komisja</vt:lpstr>
      <vt:lpstr>Suma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KF</cp:lastModifiedBy>
  <cp:lastPrinted>2018-11-29T10:46:29Z</cp:lastPrinted>
  <dcterms:created xsi:type="dcterms:W3CDTF">2014-02-17T12:25:20Z</dcterms:created>
  <dcterms:modified xsi:type="dcterms:W3CDTF">2018-11-30T12:07:31Z</dcterms:modified>
</cp:coreProperties>
</file>