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wa ocena\"/>
    </mc:Choice>
  </mc:AlternateContent>
  <bookViews>
    <workbookView xWindow="0" yWindow="0" windowWidth="23040" windowHeight="8412" tabRatio="617" activeTab="6"/>
  </bookViews>
  <sheets>
    <sheet name="Strona tyt" sheetId="8" r:id="rId1"/>
    <sheet name="II.1. Dydaktyka" sheetId="1" r:id="rId2"/>
    <sheet name="II.2. Nauka" sheetId="2" r:id="rId3"/>
    <sheet name="II.3. Organizacja" sheetId="3" r:id="rId4"/>
    <sheet name="III. Opinia kierownika" sheetId="9" r:id="rId5"/>
    <sheet name="IV. Komisja" sheetId="5" r:id="rId6"/>
    <sheet name="Suma" sheetId="7" r:id="rId7"/>
  </sheets>
  <calcPr calcId="152511"/>
</workbook>
</file>

<file path=xl/calcChain.xml><?xml version="1.0" encoding="utf-8"?>
<calcChain xmlns="http://schemas.openxmlformats.org/spreadsheetml/2006/main">
  <c r="C41" i="2" l="1"/>
  <c r="C42" i="2" s="1"/>
  <c r="E42" i="2" s="1"/>
  <c r="D17" i="1"/>
  <c r="D18" i="1" s="1"/>
  <c r="C17" i="1"/>
  <c r="C18" i="1" s="1"/>
  <c r="E18" i="1" s="1"/>
  <c r="C13" i="9" l="1"/>
  <c r="C14" i="9" s="1"/>
  <c r="D14" i="9" s="1"/>
  <c r="C9" i="5" l="1"/>
  <c r="C10" i="5" s="1"/>
  <c r="D41" i="2"/>
  <c r="D42" i="2" s="1"/>
  <c r="D13" i="3"/>
  <c r="D14" i="3" s="1"/>
  <c r="C13" i="3"/>
  <c r="C14" i="3" l="1"/>
  <c r="E14" i="3" s="1"/>
  <c r="C19" i="3"/>
  <c r="C4" i="7"/>
  <c r="D19" i="3" l="1"/>
  <c r="B4" i="7"/>
</calcChain>
</file>

<file path=xl/sharedStrings.xml><?xml version="1.0" encoding="utf-8"?>
<sst xmlns="http://schemas.openxmlformats.org/spreadsheetml/2006/main" count="213" uniqueCount="162">
  <si>
    <t>Lp.</t>
  </si>
  <si>
    <t>Osiągnięcia</t>
  </si>
  <si>
    <t>1.</t>
  </si>
  <si>
    <t>2.</t>
  </si>
  <si>
    <t>3.</t>
  </si>
  <si>
    <t>Opieka nad praktykami studenckimi</t>
  </si>
  <si>
    <t>4.</t>
  </si>
  <si>
    <t>5.</t>
  </si>
  <si>
    <t>6.</t>
  </si>
  <si>
    <t>7.</t>
  </si>
  <si>
    <t>8.</t>
  </si>
  <si>
    <t>Liczba punktów 
wg ocenianego</t>
  </si>
  <si>
    <t>Liczba punktów 
wg komisji</t>
  </si>
  <si>
    <t>Udzielone patenty międzynarodowe lub krajowe</t>
  </si>
  <si>
    <t>Wynalazki, wzory użytkowe i przemysłowe, które uzyskały ochronę</t>
  </si>
  <si>
    <t>Autorstwo realizowanego oryginalnego osiągnięcia projektowego,
konstrukcyjnego lub technologicznego</t>
  </si>
  <si>
    <t>9.</t>
  </si>
  <si>
    <t>10.</t>
  </si>
  <si>
    <t>11.</t>
  </si>
  <si>
    <t>12.</t>
  </si>
  <si>
    <t>13.</t>
  </si>
  <si>
    <t>Informacja o działalności popularyzującej naukę</t>
  </si>
  <si>
    <t>14.</t>
  </si>
  <si>
    <t>15.</t>
  </si>
  <si>
    <t>Uzyskanie „Diamentowego Grantu” w ramach programu ustanowionego przez ministra właściwego ds. nauki</t>
  </si>
  <si>
    <t>16.</t>
  </si>
  <si>
    <t>Uzyskanie grantów naukowo badawczych</t>
  </si>
  <si>
    <t>17.</t>
  </si>
  <si>
    <t>18.</t>
  </si>
  <si>
    <t>Liczba punktów
wg komisji</t>
  </si>
  <si>
    <t>Uczestnictwo w pracach katedry/zakładu, komisji, rad oraz innych ciał kolegialnych, powoływanych w Uczelni i poza nią</t>
  </si>
  <si>
    <t>Udział w pracach na rzecz uzyskania akredytacji dla jednostki organizacyjnej Uczelni</t>
  </si>
  <si>
    <t>Uczestniczenie w akcjach promujących Uczelnię</t>
  </si>
  <si>
    <t>Opieka nad studentami zagranicznymi odbywającymi staże w Uczelni</t>
  </si>
  <si>
    <t>Przyznana 
liczba punktów</t>
  </si>
  <si>
    <t>Wyniki hospitacji zajęć dydaktycznych</t>
  </si>
  <si>
    <t xml:space="preserve">2. </t>
  </si>
  <si>
    <t xml:space="preserve">1-5 prac dyplomowych lub modułów dydaktycznych - 4 pkt., 6-10 prac dyplomowych lub modułów dydaktycznych - 8 pkt., &gt;10 prac dyplomowych lub modułów dydaktycznych - 12 pkt. </t>
  </si>
  <si>
    <t>3 pkt. za każdego studenta</t>
  </si>
  <si>
    <t>co najmniej jeden udział - 8 pkt.</t>
  </si>
  <si>
    <t>monografia 15 pkt.</t>
  </si>
  <si>
    <t>książka o charakterze naukowym 10 pkt.</t>
  </si>
  <si>
    <t>referat plenarny 15 pkt., referat na konferencji międzynarodowej 8 pkt., referat na konferencji krajowej 4 pkt.</t>
  </si>
  <si>
    <t>5 pkt. za każdy odbyty staż</t>
  </si>
  <si>
    <t>3 pkt. za każdą nagrodę</t>
  </si>
  <si>
    <t>2 pkt. za każdy potwierdzony przypadek</t>
  </si>
  <si>
    <t>5 pkt. za każdy certyfikat</t>
  </si>
  <si>
    <t>10 pkt.</t>
  </si>
  <si>
    <t>10 pkt. za każdy uzyskany grant</t>
  </si>
  <si>
    <t>3 pkt. za każdy złożony wniosek</t>
  </si>
  <si>
    <t>max 5 pkt.</t>
  </si>
  <si>
    <t>Suma punktów (max10 pkt.)</t>
  </si>
  <si>
    <t>Nauka</t>
  </si>
  <si>
    <t>Praca organizacyjna</t>
  </si>
  <si>
    <t>przydatny</t>
  </si>
  <si>
    <t>nieprzydatny</t>
  </si>
  <si>
    <t>bardzo przydatny</t>
  </si>
  <si>
    <t>nadzwyczaj przydatny</t>
  </si>
  <si>
    <t>0-14</t>
  </si>
  <si>
    <t>0-9</t>
  </si>
  <si>
    <t>0-3</t>
  </si>
  <si>
    <t>Ocena końcowa</t>
  </si>
  <si>
    <t>30-49</t>
  </si>
  <si>
    <t>50-89</t>
  </si>
  <si>
    <t>90-100</t>
  </si>
  <si>
    <t>co najmniej jeden moduł - 8 pkt.</t>
  </si>
  <si>
    <t>co najmniej jeden moduł - 10 pkt.</t>
  </si>
  <si>
    <r>
      <t xml:space="preserve">Inne:......................................................................................... </t>
    </r>
    <r>
      <rPr>
        <sz val="10"/>
        <color indexed="10"/>
        <rFont val="Arial"/>
        <family val="2"/>
        <charset val="238"/>
      </rPr>
      <t>uzyskanie stopnia doktora 15 pkt.</t>
    </r>
    <r>
      <rPr>
        <sz val="10"/>
        <rFont val="Arial"/>
        <family val="2"/>
        <charset val="238"/>
      </rPr>
      <t xml:space="preserve">
…............................................................................................
….............................................................................................</t>
    </r>
  </si>
  <si>
    <t>Autorstwo lub współautorstwo monografii, książek</t>
  </si>
  <si>
    <t>za każde inne osiągnięcie max 5 pkt.</t>
  </si>
  <si>
    <t>Przygotowanie materiałów dydaktycznych, w tym w Internecie, materiały do e-learningu itp.</t>
  </si>
  <si>
    <t>Udział w opracowaniu nowych stanowisk laboratoryjnych, programów komputerowych i systemów informatycznych dla dydaktyki itp.</t>
  </si>
  <si>
    <t>rozdział w monografii  6 pkt.</t>
  </si>
  <si>
    <t>Autorstwo lub współautorstwo publikacji naukowych 
w czasopismach znajdujących się w jednej z baz: Journal Citation 
Report (JCR), Web of Science (WoS), European Reference Index for Humanities (ERIH)</t>
  </si>
  <si>
    <t>za każdy opublikowany artykuł w czasopiśmie z listy A - 20 pkt., za publikację w WoS - 10 pkt.</t>
  </si>
  <si>
    <t>30 pkt. za każdy patent</t>
  </si>
  <si>
    <t>15 pkt. za każde zatwierdzone zgłoszenie</t>
  </si>
  <si>
    <t>10 pkt. za każde osiągnięcie</t>
  </si>
  <si>
    <t>za każdy opublikowany artykuł 6 pkt.</t>
  </si>
  <si>
    <t>za każdy opublikowany artykuł 3 pkt.</t>
  </si>
  <si>
    <t>Autorstwo lub współautorstwo publikacji naukowych 
w czasopismach międzynarodowych lub krajowych innych niż
znajdujących się w bazach lub na liście, o których mowa 
w pkt. 2 i 6</t>
  </si>
  <si>
    <t>5 pkt. za każde osiągnięcie</t>
  </si>
  <si>
    <t>Staże w zagranicznych lub krajowych ośrodkach naukowych lub akademickich oraz staże zawodowe</t>
  </si>
  <si>
    <t>5 pkt. za każdą nagrodę</t>
  </si>
  <si>
    <t>Parametryczna  ocena aktywności naukowo-badawczej, dydaktycznej i organizacyjnej</t>
  </si>
  <si>
    <t>za okres od……………. do …………..</t>
  </si>
  <si>
    <t>I. Dane osobowe nauczyciela akademickiego</t>
  </si>
  <si>
    <t>1. Imię i nazwisko …………..………………………………………………………………………………………..</t>
  </si>
  <si>
    <t>2. Wydział Elektrotechniki i Informatyki</t>
  </si>
  <si>
    <t>Politechniki Rzeszowskiej im. Ignacego Łukasiewicza</t>
  </si>
  <si>
    <t>(zarządzenie nr 48/2013 Rektora PRz z dnia 5 grudnia 2013 r.</t>
  </si>
  <si>
    <t>Liczba punktów
wg ocenianego</t>
  </si>
  <si>
    <t>III. Opinia bezpośredniego przełożonego ocenianego</t>
  </si>
  <si>
    <t>IV. Informacja dziekana o ocenianym nauczycielu akademickim</t>
  </si>
  <si>
    <t>ocena 3-3.5 - 0 pkt., 3.51 - 4.25 - 2 pkt., ocena &gt;= 4.26 - 4 pkt.</t>
  </si>
  <si>
    <t xml:space="preserve">Suma punktów II-IV </t>
  </si>
  <si>
    <t>Suma punktów
wg komisji</t>
  </si>
  <si>
    <t>Skala ocen/zakres działalności</t>
  </si>
  <si>
    <t>……………………………………………………</t>
  </si>
  <si>
    <t>Data</t>
  </si>
  <si>
    <t>Podpis przewodniczącego komisji oceniającej</t>
  </si>
  <si>
    <t>.........................................</t>
  </si>
  <si>
    <t>Podpis dziekana</t>
  </si>
  <si>
    <r>
      <t xml:space="preserve">asystenta - </t>
    </r>
    <r>
      <rPr>
        <i/>
        <sz val="12"/>
        <rFont val="Arial"/>
        <family val="2"/>
        <charset val="238"/>
      </rPr>
      <t>nauczyciela akademickiego Politechniki Rzeszowskiej</t>
    </r>
  </si>
  <si>
    <t>……………………………………..</t>
  </si>
  <si>
    <t>4. Data urodzenia ………………………………….……………………………...……………………………..…</t>
  </si>
  <si>
    <t>5. Data ukończenia studiów…………………………………………………………………………...……………</t>
  </si>
  <si>
    <t>6. Data nadania stopnia naukowego doktora lub przewidywany termin nadania tego stopnia …….…..…</t>
  </si>
  <si>
    <t>Podanie przez nauczyciela akademickiego nieprawdziwych informacji w niniejszym wykazie osiągnięć może być podstawą negatywnej oceny.</t>
  </si>
  <si>
    <t>Data i podpis ocenianego</t>
  </si>
  <si>
    <t>Suma punktów ogółem:</t>
  </si>
  <si>
    <t>Data i podpis bezpośredniego przełożonego</t>
  </si>
  <si>
    <t>Dydaktyka</t>
  </si>
  <si>
    <t>Złożenie wniosku w konkursie na projekty badawcze</t>
  </si>
  <si>
    <t>Przyznana liczba punktów</t>
  </si>
  <si>
    <t>Udział w egzaminach i innych formach weryfikacji efektów kształcenia</t>
  </si>
  <si>
    <t xml:space="preserve">4. </t>
  </si>
  <si>
    <t>Prowadzenie zajęć dydaktycznych w językach obcych</t>
  </si>
  <si>
    <t>Podnoszenie własnych kwalifikacji oraz kompetencji</t>
  </si>
  <si>
    <t>Suma punktów (max 30 pkt.):</t>
  </si>
  <si>
    <t>………………………………………………………</t>
  </si>
  <si>
    <t>Suma punktów
wg ocenianego</t>
  </si>
  <si>
    <t>min. z wszystkich obszarów (10+15+4=29) + 1 pkt od bezpośredniego przełożonego</t>
  </si>
  <si>
    <r>
      <t xml:space="preserve">Ocena sporządzona przez studentów i doktorantów według zasad określonych w załączniku nr 6 pkt. 4 do Regulaminu parametrycznej oceny nauczycieli akademickich PRz </t>
    </r>
    <r>
      <rPr>
        <sz val="10"/>
        <rFont val="Arial"/>
        <family val="2"/>
        <charset val="1"/>
      </rPr>
      <t>; za przedłożenie oceny komisji oceniającej odpowiedzialny jest 
pełnomocnik dziekana ds. zapewnienia jakości kształcenia:
….........................................................................................................................
…........................................................................................................................
….........................................................................................................................</t>
    </r>
  </si>
  <si>
    <t>3. Katedra/zakład …………………………………………………………………………………………………….</t>
  </si>
  <si>
    <r>
      <rPr>
        <b/>
        <i/>
        <sz val="9"/>
        <rFont val="Arial"/>
        <family val="2"/>
        <charset val="238"/>
      </rPr>
      <t>Załącznik nr 3</t>
    </r>
    <r>
      <rPr>
        <i/>
        <sz val="9"/>
        <rFont val="Arial"/>
        <family val="2"/>
        <charset val="238"/>
      </rPr>
      <t xml:space="preserve"> do Regulaminu parametrycznej oceny nauczycieli akademickich</t>
    </r>
  </si>
  <si>
    <t>Suma punktów (max 20 pkt):</t>
  </si>
  <si>
    <t>Prowadzenie zajęć dla studentów w języku obcym lub przygotowanie materiałów do prowadzenia zajęć w języku obcym</t>
  </si>
  <si>
    <r>
      <t>1. Osiągnięcia w działalności dydaktycznej</t>
    </r>
    <r>
      <rPr>
        <sz val="11"/>
        <rFont val="Arial"/>
        <family val="2"/>
        <charset val="238"/>
      </rPr>
      <t xml:space="preserve"> (proszę wyszczególnić wg poniższego zestawienia)</t>
    </r>
  </si>
  <si>
    <t>Suma punktów (max 25 pkt):</t>
  </si>
  <si>
    <r>
      <t>2. Osiągnięcia w działalności naukowo-badawczej</t>
    </r>
    <r>
      <rPr>
        <sz val="11"/>
        <rFont val="Arial"/>
        <family val="2"/>
        <charset val="238"/>
      </rPr>
      <t xml:space="preserve"> (proszę wyszczególnić wg poniższego zestawienia)</t>
    </r>
  </si>
  <si>
    <t>Suma punktów II ppkt 1-3 (maksymalnie 60 pkt)</t>
  </si>
  <si>
    <t>* Niniejszy formularz jest do pobrania na stronie internetowej WEiI PRz:</t>
  </si>
  <si>
    <t>https://weii.prz.edu.pl/pracownicy/do-pobrania</t>
  </si>
  <si>
    <t>** Do postawowych obowiązków nauczyciela akademickiego będącego pracownikiem:</t>
  </si>
  <si>
    <t>1) dydaktycznym - należy kształcenie i wychowywanie studentów lub uczestniczenie w kształceniu doktorantów;</t>
  </si>
  <si>
    <t>2) badawczym - należy prowadzenie działalności naukowej lub uczestniczenie w kształceniu doktorantów;</t>
  </si>
  <si>
    <t>3) badawczo-dydaktycznym - należy prowadzenie działalności naukowej, kształcenie i wychowywanie studentów lub uczestniczenie w kształceniu doktorantów.</t>
  </si>
  <si>
    <t>Nauczyciel akademicki jest zobowiązany do uczestniczenia w pracach organizacyjnych na rzecz uczelni oraz stałego podnoszenia kompetencji zawodowych.</t>
  </si>
  <si>
    <r>
      <t xml:space="preserve">3. Osiągnięcia popularyzatorskie, współpraca międzynarodowa </t>
    </r>
    <r>
      <rPr>
        <sz val="11"/>
        <rFont val="Arial"/>
        <family val="2"/>
        <charset val="238"/>
      </rPr>
      <t>(we wszystkich obszarach wiedzy)</t>
    </r>
    <r>
      <rPr>
        <b/>
        <sz val="11"/>
        <rFont val="Arial"/>
        <family val="2"/>
        <charset val="238"/>
      </rPr>
      <t>, osiągnięcia organizacyjne z zakresu dydaktyki, badań naukowych i życia Uczelni</t>
    </r>
    <r>
      <rPr>
        <sz val="11"/>
        <rFont val="Arial"/>
        <family val="2"/>
        <charset val="238"/>
      </rPr>
      <t xml:space="preserve"> (proszę wyszczególnić wg poniższego zestawienia)</t>
    </r>
  </si>
  <si>
    <t>Suma punktów (max 15 pkt):</t>
  </si>
  <si>
    <t>Rzetelność w realizacji obowiązków dydaktycznych</t>
  </si>
  <si>
    <t>max 6 pkt.</t>
  </si>
  <si>
    <t xml:space="preserve">data, podpis bezpośredniego przełożonego </t>
  </si>
  <si>
    <t>(kierownika katedry/zakładu/studium)</t>
  </si>
  <si>
    <t>ocena pozytywna 3 pkt.</t>
  </si>
  <si>
    <t>………………..…………………..</t>
  </si>
  <si>
    <t>Suma punktów II-IV (maksymalnie 100 punktów)</t>
  </si>
  <si>
    <t>Rodzaj</t>
  </si>
  <si>
    <r>
      <t xml:space="preserve">II. Wykaz osiągnięć* według kryteriów określonych w załączniku nr 6 do Regulaminu  parametrycznej oceny nauczycieli akademickich Politechniki Rzeszowskiej im. Ignacego Łukasiewicza wyszczególnionych w art. 115 ustawy z dnia 20 lipca 2018 r. - Prawo o szkolnictwie wyższym i nauce </t>
    </r>
    <r>
      <rPr>
        <sz val="12"/>
        <rFont val="Arial"/>
        <family val="2"/>
        <charset val="238"/>
      </rPr>
      <t>(Dz. U. z 2018 r., poz. 1668)**</t>
    </r>
  </si>
  <si>
    <t>Pracownik może uzyskać w ocenie komisji oceniającej maksymalnie 100 pkt na podstawie ocen cząstkowych uzyskanych z poszczególnych obszarów działalności oraz opinii bezpośredniego przełożonego i informacji dziekana.</t>
  </si>
  <si>
    <r>
      <t xml:space="preserve">Autorstwo lub współautorstwo publikacji naukowych w czasopismach naukowych zamieszczonych w części B wykazu czasopism naukowych, o której mowa w § 15 ust. 1 pkt 2 rozporządzenia Ministra Nauki i Szkolnictwa Wyższego z dnia 12 grudnia 2016 r. </t>
    </r>
    <r>
      <rPr>
        <i/>
        <sz val="10"/>
        <rFont val="Arial"/>
        <family val="2"/>
        <charset val="238"/>
      </rPr>
      <t>w sprawie przyznawania kategorii naukowej jednostkom naukowym i Uczelniom, w których zgodnie z ich statutami nie wyodrębniono podstawowych jednostek organizacyjnych (</t>
    </r>
    <r>
      <rPr>
        <sz val="10"/>
        <rFont val="Arial"/>
        <family val="2"/>
        <charset val="238"/>
      </rPr>
      <t>Dz. U. z 2016 r., poz. 2154)</t>
    </r>
  </si>
  <si>
    <t>Umiejętność organizowania pracy - samodzielność, radzenie sobie z trudnymi, niestandardowymi warunkami</t>
  </si>
  <si>
    <t>Wygłoszenie referatu na międzynarodowych lub krajowych konferencjach naukowych</t>
  </si>
  <si>
    <t>Znajomość nowożytnego języka obcego potwierdzona odpowiednim certyfikatem (zgodnie z obowiązującym wykazem certyfikatów opracowanym przez MNiSW)</t>
  </si>
  <si>
    <t>Nadzorowanie opracowania przez studentów prac zaliczeniowych i semestralnych pod względem merytorycznym i metodycznym</t>
  </si>
  <si>
    <t>Inne: ….................................................................................….........................................................................................….................</t>
  </si>
  <si>
    <t>Autorstwo lub współautorstwo opracowań zbiorowych, katalogów zbiorów, dokumentacji prac badawczych, ekspertyz, utworów i dzieł artystycznych</t>
  </si>
  <si>
    <t>Międzynarodowe lub krajowe nagrody za działalność odpowiednio naukową albo artystyczną</t>
  </si>
  <si>
    <t xml:space="preserve">Inne osiągnięcia: …........................................................................................................…..............................................................................................................................................
</t>
  </si>
  <si>
    <t>Otrzymane nagrody i wyróżnienia:................................</t>
  </si>
  <si>
    <t>Inne:................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</si>
</sst>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Border="1"/>
    <xf numFmtId="49" fontId="0" fillId="0" borderId="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0" fillId="0" borderId="0" xfId="0" applyNumberFormat="1"/>
    <xf numFmtId="0" fontId="0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wrapText="1"/>
    </xf>
    <xf numFmtId="0" fontId="5" fillId="0" borderId="0" xfId="0" applyNumberFormat="1" applyFont="1"/>
    <xf numFmtId="0" fontId="0" fillId="0" borderId="7" xfId="0" applyNumberFormat="1" applyFont="1" applyBorder="1" applyAlignment="1">
      <alignment wrapText="1"/>
    </xf>
    <xf numFmtId="0" fontId="0" fillId="0" borderId="8" xfId="0" applyNumberFormat="1" applyFont="1" applyBorder="1" applyAlignment="1">
      <alignment wrapText="1"/>
    </xf>
    <xf numFmtId="0" fontId="5" fillId="0" borderId="8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/>
    </xf>
    <xf numFmtId="0" fontId="0" fillId="0" borderId="0" xfId="0" applyNumberFormat="1" applyBorder="1"/>
    <xf numFmtId="0" fontId="0" fillId="0" borderId="1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4" xfId="0" applyNumberFormat="1" applyFont="1" applyBorder="1"/>
    <xf numFmtId="0" fontId="5" fillId="0" borderId="4" xfId="0" applyNumberFormat="1" applyFont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0" fillId="0" borderId="4" xfId="0" applyNumberFormat="1" applyBorder="1"/>
    <xf numFmtId="0" fontId="5" fillId="0" borderId="0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0" xfId="0" applyNumberFormat="1" applyFont="1"/>
    <xf numFmtId="0" fontId="3" fillId="0" borderId="1" xfId="0" applyNumberFormat="1" applyFont="1" applyBorder="1" applyAlignment="1">
      <alignment wrapText="1"/>
    </xf>
    <xf numFmtId="0" fontId="3" fillId="0" borderId="0" xfId="0" applyNumberFormat="1" applyFont="1" applyAlignment="1"/>
    <xf numFmtId="0" fontId="3" fillId="0" borderId="1" xfId="0" applyNumberFormat="1" applyFont="1" applyBorder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justify" vertical="justify" wrapText="1"/>
    </xf>
    <xf numFmtId="49" fontId="0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1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11" xfId="0" applyFont="1" applyBorder="1" applyAlignment="1">
      <alignment wrapText="1"/>
    </xf>
    <xf numFmtId="49" fontId="15" fillId="0" borderId="1" xfId="0" applyNumberFormat="1" applyFont="1" applyBorder="1" applyAlignment="1">
      <alignment horizontal="right" wrapText="1"/>
    </xf>
    <xf numFmtId="0" fontId="4" fillId="0" borderId="0" xfId="0" applyFont="1"/>
    <xf numFmtId="49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5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14" fillId="0" borderId="0" xfId="0" applyFont="1"/>
    <xf numFmtId="0" fontId="20" fillId="0" borderId="0" xfId="0" applyFont="1"/>
    <xf numFmtId="0" fontId="21" fillId="0" borderId="0" xfId="0" applyFont="1" applyAlignment="1">
      <alignment horizontal="left" vertical="justify"/>
    </xf>
    <xf numFmtId="0" fontId="21" fillId="0" borderId="0" xfId="0" applyFont="1"/>
    <xf numFmtId="49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49" fontId="15" fillId="0" borderId="2" xfId="0" applyNumberFormat="1" applyFont="1" applyBorder="1" applyAlignment="1">
      <alignment horizontal="right" wrapText="1"/>
    </xf>
    <xf numFmtId="0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0" fillId="0" borderId="1" xfId="0" applyNumberFormat="1" applyBorder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5" fillId="0" borderId="7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justify"/>
    </xf>
    <xf numFmtId="0" fontId="4" fillId="0" borderId="0" xfId="0" applyFont="1" applyAlignment="1">
      <alignment horizontal="justify" vertical="justify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2" workbookViewId="0">
      <selection activeCell="A21" sqref="A21"/>
    </sheetView>
  </sheetViews>
  <sheetFormatPr defaultRowHeight="13.2" x14ac:dyDescent="0.25"/>
  <cols>
    <col min="1" max="1" width="66.44140625" customWidth="1"/>
    <col min="2" max="2" width="20.44140625" customWidth="1"/>
  </cols>
  <sheetData>
    <row r="1" spans="1:2" s="52" customFormat="1" x14ac:dyDescent="0.25">
      <c r="A1" s="126" t="s">
        <v>125</v>
      </c>
      <c r="B1" s="126"/>
    </row>
    <row r="2" spans="1:2" s="52" customFormat="1" x14ac:dyDescent="0.25">
      <c r="A2" s="126" t="s">
        <v>89</v>
      </c>
      <c r="B2" s="126"/>
    </row>
    <row r="3" spans="1:2" s="52" customFormat="1" x14ac:dyDescent="0.25">
      <c r="A3" s="126" t="s">
        <v>90</v>
      </c>
      <c r="B3" s="126"/>
    </row>
    <row r="4" spans="1:2" s="52" customFormat="1" ht="48" customHeight="1" x14ac:dyDescent="0.25">
      <c r="A4" s="51"/>
      <c r="B4" s="51"/>
    </row>
    <row r="5" spans="1:2" s="72" customFormat="1" ht="15.6" x14ac:dyDescent="0.3">
      <c r="A5" s="130" t="s">
        <v>84</v>
      </c>
      <c r="B5" s="130"/>
    </row>
    <row r="6" spans="1:2" s="72" customFormat="1" ht="15.6" x14ac:dyDescent="0.3">
      <c r="A6" s="131" t="s">
        <v>103</v>
      </c>
      <c r="B6" s="131"/>
    </row>
    <row r="7" spans="1:2" s="72" customFormat="1" ht="15.6" x14ac:dyDescent="0.3">
      <c r="A7" s="132" t="s">
        <v>85</v>
      </c>
      <c r="B7" s="132"/>
    </row>
    <row r="8" spans="1:2" ht="67.5" customHeight="1" x14ac:dyDescent="0.25">
      <c r="A8" s="127"/>
      <c r="B8" s="127"/>
    </row>
    <row r="9" spans="1:2" ht="13.8" x14ac:dyDescent="0.25">
      <c r="A9" s="128" t="s">
        <v>86</v>
      </c>
      <c r="B9" s="128"/>
    </row>
    <row r="10" spans="1:2" ht="40.5" customHeight="1" x14ac:dyDescent="0.25">
      <c r="A10" s="127"/>
      <c r="B10" s="127"/>
    </row>
    <row r="11" spans="1:2" ht="30" customHeight="1" x14ac:dyDescent="0.25">
      <c r="A11" s="50" t="s">
        <v>87</v>
      </c>
      <c r="B11" s="50"/>
    </row>
    <row r="12" spans="1:2" ht="30" customHeight="1" x14ac:dyDescent="0.25">
      <c r="A12" s="129" t="s">
        <v>88</v>
      </c>
      <c r="B12" s="129"/>
    </row>
    <row r="13" spans="1:2" ht="30" customHeight="1" x14ac:dyDescent="0.25">
      <c r="A13" s="99" t="s">
        <v>124</v>
      </c>
      <c r="B13" s="50"/>
    </row>
    <row r="14" spans="1:2" ht="30" customHeight="1" x14ac:dyDescent="0.25">
      <c r="A14" s="50" t="s">
        <v>105</v>
      </c>
      <c r="B14" s="50"/>
    </row>
    <row r="15" spans="1:2" ht="30" customHeight="1" x14ac:dyDescent="0.25">
      <c r="A15" s="50" t="s">
        <v>106</v>
      </c>
      <c r="B15" s="50"/>
    </row>
    <row r="16" spans="1:2" ht="30" customHeight="1" x14ac:dyDescent="0.25">
      <c r="A16" s="50" t="s">
        <v>107</v>
      </c>
      <c r="B16" s="50"/>
    </row>
    <row r="17" spans="1:8" ht="36.75" customHeight="1" x14ac:dyDescent="0.25">
      <c r="A17" s="127"/>
      <c r="B17" s="127"/>
    </row>
    <row r="18" spans="1:8" s="52" customFormat="1" ht="40.5" customHeight="1" x14ac:dyDescent="0.25">
      <c r="A18" s="133" t="s">
        <v>150</v>
      </c>
      <c r="B18" s="133"/>
      <c r="H18" s="83"/>
    </row>
    <row r="19" spans="1:8" s="52" customFormat="1" ht="34.5" customHeight="1" x14ac:dyDescent="0.25">
      <c r="A19" s="89"/>
      <c r="B19" s="89"/>
      <c r="H19" s="83"/>
    </row>
    <row r="20" spans="1:8" s="52" customFormat="1" ht="86.25" customHeight="1" x14ac:dyDescent="0.25">
      <c r="A20" s="125" t="s">
        <v>149</v>
      </c>
      <c r="B20" s="125"/>
    </row>
  </sheetData>
  <mergeCells count="13">
    <mergeCell ref="A20:B20"/>
    <mergeCell ref="A1:B1"/>
    <mergeCell ref="A2:B2"/>
    <mergeCell ref="A3:B3"/>
    <mergeCell ref="A17:B17"/>
    <mergeCell ref="A8:B8"/>
    <mergeCell ref="A9:B9"/>
    <mergeCell ref="A10:B10"/>
    <mergeCell ref="A12:B12"/>
    <mergeCell ref="A5:B5"/>
    <mergeCell ref="A6:B6"/>
    <mergeCell ref="A7:B7"/>
    <mergeCell ref="A18:B18"/>
  </mergeCells>
  <phoneticPr fontId="8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5" sqref="B5"/>
    </sheetView>
  </sheetViews>
  <sheetFormatPr defaultColWidth="11.5546875" defaultRowHeight="13.2" x14ac:dyDescent="0.25"/>
  <cols>
    <col min="1" max="1" width="9.109375" customWidth="1"/>
    <col min="2" max="2" width="55.88671875" style="26" customWidth="1"/>
    <col min="3" max="3" width="14.109375" customWidth="1"/>
    <col min="4" max="4" width="14.5546875" customWidth="1"/>
    <col min="5" max="5" width="17.6640625" customWidth="1"/>
  </cols>
  <sheetData>
    <row r="1" spans="1:4" ht="16.2" customHeight="1" x14ac:dyDescent="0.25">
      <c r="A1" s="137" t="s">
        <v>128</v>
      </c>
      <c r="B1" s="137"/>
      <c r="C1" s="137"/>
      <c r="D1" s="137"/>
    </row>
    <row r="2" spans="1:4" ht="26.4" x14ac:dyDescent="0.25">
      <c r="A2" s="78" t="s">
        <v>0</v>
      </c>
      <c r="B2" s="79" t="s">
        <v>1</v>
      </c>
      <c r="C2" s="80" t="s">
        <v>91</v>
      </c>
      <c r="D2" s="80" t="s">
        <v>29</v>
      </c>
    </row>
    <row r="3" spans="1:4" ht="26.4" x14ac:dyDescent="0.25">
      <c r="A3" s="3" t="s">
        <v>2</v>
      </c>
      <c r="B3" s="28" t="s">
        <v>70</v>
      </c>
      <c r="C3" s="116"/>
      <c r="D3" s="24"/>
    </row>
    <row r="4" spans="1:4" x14ac:dyDescent="0.25">
      <c r="A4" s="3"/>
      <c r="B4" s="29" t="s">
        <v>66</v>
      </c>
      <c r="C4" s="116"/>
      <c r="D4" s="24"/>
    </row>
    <row r="5" spans="1:4" ht="26.4" x14ac:dyDescent="0.25">
      <c r="A5" s="3" t="s">
        <v>3</v>
      </c>
      <c r="B5" s="30" t="s">
        <v>155</v>
      </c>
      <c r="C5" s="116"/>
      <c r="D5" s="24"/>
    </row>
    <row r="6" spans="1:4" ht="12.75" customHeight="1" x14ac:dyDescent="0.25">
      <c r="A6" s="16"/>
      <c r="B6" s="134" t="s">
        <v>37</v>
      </c>
      <c r="C6" s="116"/>
      <c r="D6" s="24"/>
    </row>
    <row r="7" spans="1:4" x14ac:dyDescent="0.25">
      <c r="A7" s="16"/>
      <c r="B7" s="135"/>
      <c r="C7" s="116"/>
      <c r="D7" s="24"/>
    </row>
    <row r="8" spans="1:4" x14ac:dyDescent="0.25">
      <c r="A8" s="16"/>
      <c r="B8" s="136"/>
      <c r="C8" s="116"/>
      <c r="D8" s="24"/>
    </row>
    <row r="9" spans="1:4" x14ac:dyDescent="0.25">
      <c r="A9" s="3" t="s">
        <v>4</v>
      </c>
      <c r="B9" s="31" t="s">
        <v>5</v>
      </c>
      <c r="C9" s="116"/>
      <c r="D9" s="24"/>
    </row>
    <row r="10" spans="1:4" x14ac:dyDescent="0.25">
      <c r="A10" s="3"/>
      <c r="B10" s="32" t="s">
        <v>38</v>
      </c>
      <c r="C10" s="116"/>
      <c r="D10" s="24"/>
    </row>
    <row r="11" spans="1:4" ht="39.6" x14ac:dyDescent="0.25">
      <c r="A11" s="3" t="s">
        <v>6</v>
      </c>
      <c r="B11" s="28" t="s">
        <v>71</v>
      </c>
      <c r="C11" s="116"/>
      <c r="D11" s="24"/>
    </row>
    <row r="12" spans="1:4" x14ac:dyDescent="0.25">
      <c r="A12" s="3"/>
      <c r="B12" s="29" t="s">
        <v>39</v>
      </c>
      <c r="C12" s="116"/>
      <c r="D12" s="24"/>
    </row>
    <row r="13" spans="1:4" ht="26.4" x14ac:dyDescent="0.25">
      <c r="A13" s="3" t="s">
        <v>7</v>
      </c>
      <c r="B13" s="28" t="s">
        <v>127</v>
      </c>
      <c r="C13" s="116"/>
      <c r="D13" s="15"/>
    </row>
    <row r="14" spans="1:4" x14ac:dyDescent="0.25">
      <c r="A14" s="3"/>
      <c r="B14" s="29" t="s">
        <v>65</v>
      </c>
      <c r="C14" s="116"/>
      <c r="D14" s="15"/>
    </row>
    <row r="15" spans="1:4" ht="52.8" x14ac:dyDescent="0.25">
      <c r="A15" s="3" t="s">
        <v>8</v>
      </c>
      <c r="B15" s="28" t="s">
        <v>156</v>
      </c>
      <c r="C15" s="116"/>
      <c r="D15" s="24"/>
    </row>
    <row r="16" spans="1:4" x14ac:dyDescent="0.25">
      <c r="A16" s="18"/>
      <c r="B16" s="44" t="s">
        <v>69</v>
      </c>
      <c r="C16" s="14"/>
      <c r="D16" s="14"/>
    </row>
    <row r="17" spans="1:5" x14ac:dyDescent="0.25">
      <c r="A17" s="18"/>
      <c r="B17" s="117" t="s">
        <v>110</v>
      </c>
      <c r="C17" s="81">
        <f>SUM(C3,C5,C9,C11,C13,C15)</f>
        <v>0</v>
      </c>
      <c r="D17" s="81">
        <f>SUM(D3,D5,D9,D11,D13,D15)</f>
        <v>0</v>
      </c>
    </row>
    <row r="18" spans="1:5" ht="15.6" customHeight="1" x14ac:dyDescent="0.25">
      <c r="B18" s="118" t="s">
        <v>126</v>
      </c>
      <c r="C18" s="119">
        <f>IF(C17&gt;=20,20,C17)</f>
        <v>0</v>
      </c>
      <c r="D18" s="119">
        <f>IF(D17&gt;=20,20,D17)</f>
        <v>0</v>
      </c>
      <c r="E18" s="83" t="str">
        <f>IF(C18&gt;9,"OK.","BRAK MIN.!!!")</f>
        <v>BRAK MIN.!!!</v>
      </c>
    </row>
    <row r="19" spans="1:5" ht="26.25" customHeight="1" x14ac:dyDescent="0.25"/>
    <row r="20" spans="1:5" x14ac:dyDescent="0.25">
      <c r="A20" s="138" t="s">
        <v>104</v>
      </c>
      <c r="B20" s="138"/>
      <c r="C20" s="138" t="s">
        <v>104</v>
      </c>
      <c r="D20" s="138"/>
    </row>
    <row r="21" spans="1:5" s="100" customFormat="1" ht="26.25" customHeight="1" x14ac:dyDescent="0.2">
      <c r="A21" s="140" t="s">
        <v>109</v>
      </c>
      <c r="B21" s="140"/>
      <c r="C21" s="139" t="s">
        <v>111</v>
      </c>
      <c r="D21" s="139"/>
    </row>
    <row r="22" spans="1:5" x14ac:dyDescent="0.25">
      <c r="A22" s="5"/>
      <c r="B22" s="35"/>
      <c r="C22" s="6"/>
      <c r="D22" s="6"/>
    </row>
    <row r="23" spans="1:5" x14ac:dyDescent="0.25">
      <c r="A23" s="5"/>
      <c r="B23" s="35"/>
      <c r="C23" s="6"/>
      <c r="D23" s="6"/>
    </row>
    <row r="24" spans="1:5" x14ac:dyDescent="0.25">
      <c r="A24" s="5"/>
      <c r="B24" s="35"/>
      <c r="C24" s="6"/>
      <c r="D24" s="6"/>
    </row>
    <row r="25" spans="1:5" x14ac:dyDescent="0.25">
      <c r="A25" s="5"/>
      <c r="B25" s="35"/>
      <c r="C25" s="6"/>
      <c r="D25" s="6"/>
    </row>
    <row r="26" spans="1:5" x14ac:dyDescent="0.25">
      <c r="A26" s="5"/>
      <c r="B26" s="35"/>
      <c r="C26" s="6"/>
      <c r="D26" s="6"/>
    </row>
    <row r="27" spans="1:5" x14ac:dyDescent="0.25">
      <c r="A27" s="5"/>
      <c r="B27" s="35"/>
      <c r="C27" s="6"/>
      <c r="D27" s="6"/>
    </row>
    <row r="28" spans="1:5" x14ac:dyDescent="0.25">
      <c r="A28" s="5"/>
      <c r="B28" s="35"/>
      <c r="C28" s="6"/>
      <c r="D28" s="6"/>
    </row>
    <row r="29" spans="1:5" x14ac:dyDescent="0.25">
      <c r="A29" s="5"/>
      <c r="B29" s="35"/>
      <c r="C29" s="6"/>
      <c r="D29" s="6"/>
    </row>
    <row r="30" spans="1:5" x14ac:dyDescent="0.25">
      <c r="A30" s="5"/>
      <c r="B30" s="35"/>
      <c r="C30" s="6"/>
      <c r="D30" s="6"/>
    </row>
    <row r="31" spans="1:5" x14ac:dyDescent="0.25">
      <c r="A31" s="5"/>
      <c r="B31" s="35"/>
      <c r="C31" s="6"/>
      <c r="D31" s="6"/>
    </row>
    <row r="32" spans="1:5" x14ac:dyDescent="0.25">
      <c r="A32" s="5"/>
      <c r="B32" s="35"/>
      <c r="C32" s="6"/>
      <c r="D32" s="6"/>
    </row>
    <row r="33" spans="1:4" x14ac:dyDescent="0.25">
      <c r="A33" s="5"/>
      <c r="B33" s="35"/>
      <c r="C33" s="6"/>
      <c r="D33" s="6"/>
    </row>
    <row r="34" spans="1:4" x14ac:dyDescent="0.25">
      <c r="A34" s="5"/>
      <c r="B34" s="35"/>
      <c r="C34" s="6"/>
      <c r="D34" s="6"/>
    </row>
    <row r="35" spans="1:4" x14ac:dyDescent="0.25">
      <c r="A35" s="5"/>
      <c r="B35" s="35"/>
      <c r="C35" s="6"/>
      <c r="D35" s="6"/>
    </row>
    <row r="36" spans="1:4" x14ac:dyDescent="0.25">
      <c r="A36" s="5"/>
      <c r="B36" s="35"/>
      <c r="C36" s="6"/>
      <c r="D36" s="6"/>
    </row>
  </sheetData>
  <sheetProtection selectLockedCells="1" selectUnlockedCells="1"/>
  <mergeCells count="6">
    <mergeCell ref="B6:B8"/>
    <mergeCell ref="A1:D1"/>
    <mergeCell ref="C20:D20"/>
    <mergeCell ref="C21:D21"/>
    <mergeCell ref="A20:B20"/>
    <mergeCell ref="A21:B21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useFirstPageNumber="1" horizontalDpi="300" verticalDpi="300" r:id="rId1"/>
  <headerFooter alignWithMargins="0">
    <oddHeader>&amp;RZałącznik nr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B33" sqref="B33"/>
    </sheetView>
  </sheetViews>
  <sheetFormatPr defaultColWidth="11.5546875" defaultRowHeight="13.2" x14ac:dyDescent="0.25"/>
  <cols>
    <col min="1" max="1" width="5" customWidth="1"/>
    <col min="2" max="2" width="57.6640625" style="26" customWidth="1"/>
    <col min="3" max="3" width="14" customWidth="1"/>
    <col min="4" max="4" width="14.5546875" customWidth="1"/>
  </cols>
  <sheetData>
    <row r="1" spans="1:4" ht="34.5" customHeight="1" x14ac:dyDescent="0.25">
      <c r="A1" s="137" t="s">
        <v>130</v>
      </c>
      <c r="B1" s="137"/>
      <c r="C1" s="137"/>
      <c r="D1" s="137"/>
    </row>
    <row r="2" spans="1:4" ht="26.4" x14ac:dyDescent="0.25">
      <c r="A2" s="1" t="s">
        <v>0</v>
      </c>
      <c r="B2" s="27" t="s">
        <v>1</v>
      </c>
      <c r="C2" s="2" t="s">
        <v>11</v>
      </c>
      <c r="D2" s="2" t="s">
        <v>12</v>
      </c>
    </row>
    <row r="3" spans="1:4" x14ac:dyDescent="0.25">
      <c r="A3" s="7" t="s">
        <v>2</v>
      </c>
      <c r="B3" s="36" t="s">
        <v>68</v>
      </c>
      <c r="C3" s="2"/>
      <c r="D3" s="2"/>
    </row>
    <row r="4" spans="1:4" x14ac:dyDescent="0.25">
      <c r="A4" s="7"/>
      <c r="B4" s="29" t="s">
        <v>40</v>
      </c>
      <c r="C4" s="2"/>
      <c r="D4" s="2"/>
    </row>
    <row r="5" spans="1:4" x14ac:dyDescent="0.25">
      <c r="A5" s="7"/>
      <c r="B5" s="33" t="s">
        <v>41</v>
      </c>
      <c r="C5" s="2"/>
      <c r="D5" s="2"/>
    </row>
    <row r="6" spans="1:4" x14ac:dyDescent="0.25">
      <c r="A6" s="7"/>
      <c r="B6" s="45" t="s">
        <v>72</v>
      </c>
      <c r="C6" s="2"/>
      <c r="D6" s="2"/>
    </row>
    <row r="7" spans="1:4" ht="55.5" customHeight="1" x14ac:dyDescent="0.25">
      <c r="A7" s="7" t="s">
        <v>3</v>
      </c>
      <c r="B7" s="36" t="s">
        <v>73</v>
      </c>
      <c r="C7" s="2"/>
      <c r="D7" s="2"/>
    </row>
    <row r="8" spans="1:4" ht="26.4" x14ac:dyDescent="0.25">
      <c r="A8" s="7"/>
      <c r="B8" s="46" t="s">
        <v>74</v>
      </c>
      <c r="C8" s="2"/>
      <c r="D8" s="2"/>
    </row>
    <row r="9" spans="1:4" x14ac:dyDescent="0.25">
      <c r="A9" s="7" t="s">
        <v>4</v>
      </c>
      <c r="B9" s="36" t="s">
        <v>13</v>
      </c>
      <c r="C9" s="2"/>
      <c r="D9" s="2"/>
    </row>
    <row r="10" spans="1:4" x14ac:dyDescent="0.25">
      <c r="A10" s="7"/>
      <c r="B10" s="47" t="s">
        <v>75</v>
      </c>
      <c r="C10" s="2"/>
      <c r="D10" s="2"/>
    </row>
    <row r="11" spans="1:4" x14ac:dyDescent="0.25">
      <c r="A11" s="7" t="s">
        <v>6</v>
      </c>
      <c r="B11" s="36" t="s">
        <v>14</v>
      </c>
      <c r="C11" s="2"/>
      <c r="D11" s="2"/>
    </row>
    <row r="12" spans="1:4" x14ac:dyDescent="0.25">
      <c r="A12" s="7"/>
      <c r="B12" s="47" t="s">
        <v>76</v>
      </c>
      <c r="C12" s="2"/>
      <c r="D12" s="2"/>
    </row>
    <row r="13" spans="1:4" ht="26.4" x14ac:dyDescent="0.25">
      <c r="A13" s="7" t="s">
        <v>7</v>
      </c>
      <c r="B13" s="36" t="s">
        <v>15</v>
      </c>
      <c r="C13" s="2"/>
      <c r="D13" s="2"/>
    </row>
    <row r="14" spans="1:4" x14ac:dyDescent="0.25">
      <c r="A14" s="7"/>
      <c r="B14" s="47" t="s">
        <v>77</v>
      </c>
      <c r="C14" s="2"/>
      <c r="D14" s="2"/>
    </row>
    <row r="15" spans="1:4" ht="105.6" x14ac:dyDescent="0.25">
      <c r="A15" s="7" t="s">
        <v>8</v>
      </c>
      <c r="B15" s="28" t="s">
        <v>151</v>
      </c>
      <c r="C15" s="2"/>
      <c r="D15" s="2"/>
    </row>
    <row r="16" spans="1:4" x14ac:dyDescent="0.25">
      <c r="A16" s="7"/>
      <c r="B16" s="48" t="s">
        <v>78</v>
      </c>
      <c r="C16" s="2"/>
      <c r="D16" s="2"/>
    </row>
    <row r="17" spans="1:4" ht="52.8" x14ac:dyDescent="0.25">
      <c r="A17" s="7" t="s">
        <v>9</v>
      </c>
      <c r="B17" s="36" t="s">
        <v>80</v>
      </c>
      <c r="C17" s="2"/>
      <c r="D17" s="2"/>
    </row>
    <row r="18" spans="1:4" x14ac:dyDescent="0.25">
      <c r="A18" s="7"/>
      <c r="B18" s="48" t="s">
        <v>79</v>
      </c>
      <c r="C18" s="2"/>
      <c r="D18" s="2"/>
    </row>
    <row r="19" spans="1:4" ht="38.25" customHeight="1" x14ac:dyDescent="0.25">
      <c r="A19" s="7" t="s">
        <v>10</v>
      </c>
      <c r="B19" s="36" t="s">
        <v>157</v>
      </c>
      <c r="C19" s="2"/>
      <c r="D19" s="2"/>
    </row>
    <row r="20" spans="1:4" x14ac:dyDescent="0.25">
      <c r="A20" s="7"/>
      <c r="B20" s="47" t="s">
        <v>81</v>
      </c>
      <c r="C20" s="2"/>
      <c r="D20" s="2"/>
    </row>
    <row r="21" spans="1:4" ht="27" customHeight="1" x14ac:dyDescent="0.25">
      <c r="A21" s="7" t="s">
        <v>16</v>
      </c>
      <c r="B21" s="36" t="s">
        <v>158</v>
      </c>
      <c r="C21" s="2"/>
      <c r="D21" s="2"/>
    </row>
    <row r="22" spans="1:4" x14ac:dyDescent="0.25">
      <c r="A22" s="7"/>
      <c r="B22" s="47" t="s">
        <v>83</v>
      </c>
      <c r="C22" s="2"/>
      <c r="D22" s="2"/>
    </row>
    <row r="23" spans="1:4" ht="26.4" x14ac:dyDescent="0.25">
      <c r="A23" s="7" t="s">
        <v>17</v>
      </c>
      <c r="B23" s="36" t="s">
        <v>153</v>
      </c>
      <c r="C23" s="2"/>
      <c r="D23" s="2"/>
    </row>
    <row r="24" spans="1:4" ht="26.4" x14ac:dyDescent="0.25">
      <c r="A24" s="7"/>
      <c r="B24" s="37" t="s">
        <v>42</v>
      </c>
      <c r="C24" s="2"/>
      <c r="D24" s="2"/>
    </row>
    <row r="25" spans="1:4" ht="26.4" x14ac:dyDescent="0.25">
      <c r="A25" s="7" t="s">
        <v>18</v>
      </c>
      <c r="B25" s="36" t="s">
        <v>82</v>
      </c>
      <c r="C25" s="2"/>
      <c r="D25" s="2"/>
    </row>
    <row r="26" spans="1:4" x14ac:dyDescent="0.25">
      <c r="A26" s="7"/>
      <c r="B26" s="33" t="s">
        <v>43</v>
      </c>
      <c r="C26" s="2"/>
      <c r="D26" s="2"/>
    </row>
    <row r="27" spans="1:4" ht="13.5" customHeight="1" x14ac:dyDescent="0.25">
      <c r="A27" s="7" t="s">
        <v>19</v>
      </c>
      <c r="B27" s="36" t="s">
        <v>160</v>
      </c>
      <c r="C27" s="2"/>
      <c r="D27" s="2"/>
    </row>
    <row r="28" spans="1:4" ht="13.5" customHeight="1" x14ac:dyDescent="0.25">
      <c r="A28" s="7"/>
      <c r="B28" s="33" t="s">
        <v>44</v>
      </c>
      <c r="C28" s="2"/>
      <c r="D28" s="2"/>
    </row>
    <row r="29" spans="1:4" x14ac:dyDescent="0.25">
      <c r="A29" s="60" t="s">
        <v>20</v>
      </c>
      <c r="B29" s="61" t="s">
        <v>21</v>
      </c>
      <c r="C29" s="13"/>
      <c r="D29" s="13"/>
    </row>
    <row r="30" spans="1:4" x14ac:dyDescent="0.25">
      <c r="A30" s="58"/>
      <c r="B30" s="38" t="s">
        <v>45</v>
      </c>
      <c r="C30" s="24"/>
      <c r="D30" s="24"/>
    </row>
    <row r="31" spans="1:4" ht="39.6" x14ac:dyDescent="0.25">
      <c r="A31" s="58" t="s">
        <v>22</v>
      </c>
      <c r="B31" s="59" t="s">
        <v>154</v>
      </c>
      <c r="C31" s="24"/>
      <c r="D31" s="24"/>
    </row>
    <row r="32" spans="1:4" x14ac:dyDescent="0.25">
      <c r="A32" s="55"/>
      <c r="B32" s="56" t="s">
        <v>46</v>
      </c>
      <c r="C32" s="57"/>
      <c r="D32" s="14"/>
    </row>
    <row r="33" spans="1:5" ht="26.4" x14ac:dyDescent="0.25">
      <c r="A33" s="7" t="s">
        <v>23</v>
      </c>
      <c r="B33" s="40" t="s">
        <v>24</v>
      </c>
      <c r="C33" s="2"/>
      <c r="D33" s="2"/>
    </row>
    <row r="34" spans="1:5" x14ac:dyDescent="0.25">
      <c r="A34" s="7"/>
      <c r="B34" s="33" t="s">
        <v>47</v>
      </c>
      <c r="C34" s="2"/>
      <c r="D34" s="2"/>
    </row>
    <row r="35" spans="1:5" x14ac:dyDescent="0.25">
      <c r="A35" s="7" t="s">
        <v>25</v>
      </c>
      <c r="B35" s="41" t="s">
        <v>26</v>
      </c>
      <c r="C35" s="2"/>
      <c r="D35" s="2"/>
    </row>
    <row r="36" spans="1:5" x14ac:dyDescent="0.25">
      <c r="A36" s="20"/>
      <c r="B36" s="39" t="s">
        <v>48</v>
      </c>
      <c r="C36" s="17"/>
      <c r="D36" s="2"/>
    </row>
    <row r="37" spans="1:5" x14ac:dyDescent="0.25">
      <c r="A37" s="20" t="s">
        <v>27</v>
      </c>
      <c r="B37" s="42" t="s">
        <v>113</v>
      </c>
      <c r="C37" s="17"/>
      <c r="D37" s="2"/>
    </row>
    <row r="38" spans="1:5" x14ac:dyDescent="0.25">
      <c r="A38" s="7"/>
      <c r="B38" s="43" t="s">
        <v>49</v>
      </c>
      <c r="C38" s="2"/>
      <c r="D38" s="2"/>
    </row>
    <row r="39" spans="1:5" ht="58.2" customHeight="1" x14ac:dyDescent="0.25">
      <c r="A39" s="7" t="s">
        <v>28</v>
      </c>
      <c r="B39" s="36" t="s">
        <v>67</v>
      </c>
      <c r="C39" s="2"/>
      <c r="D39" s="2"/>
    </row>
    <row r="40" spans="1:5" x14ac:dyDescent="0.25">
      <c r="A40" s="21"/>
      <c r="B40" s="44" t="s">
        <v>69</v>
      </c>
      <c r="C40" s="2"/>
      <c r="D40" s="2"/>
    </row>
    <row r="41" spans="1:5" x14ac:dyDescent="0.25">
      <c r="A41" s="21"/>
      <c r="B41" s="82" t="s">
        <v>110</v>
      </c>
      <c r="C41" s="84">
        <f>SUM(C3:C40)</f>
        <v>0</v>
      </c>
      <c r="D41" s="84">
        <f>SUM(D3:D40)</f>
        <v>0</v>
      </c>
    </row>
    <row r="42" spans="1:5" x14ac:dyDescent="0.25">
      <c r="B42" s="34" t="s">
        <v>129</v>
      </c>
      <c r="C42" s="85">
        <f>IF(C41&gt;=25,25,C41)</f>
        <v>0</v>
      </c>
      <c r="D42" s="85">
        <f>IF(D41&gt;=25,25,D41)</f>
        <v>0</v>
      </c>
      <c r="E42" s="83" t="str">
        <f>IF(C42&gt;14,"OK.","BRAK MIN.!!!")</f>
        <v>BRAK MIN.!!!</v>
      </c>
    </row>
    <row r="43" spans="1:5" ht="32.25" customHeight="1" x14ac:dyDescent="0.25">
      <c r="B43" s="76"/>
      <c r="C43" s="77"/>
      <c r="D43" s="77"/>
    </row>
    <row r="44" spans="1:5" x14ac:dyDescent="0.25">
      <c r="A44" s="138" t="s">
        <v>104</v>
      </c>
      <c r="B44" s="138"/>
      <c r="C44" s="138" t="s">
        <v>104</v>
      </c>
      <c r="D44" s="138"/>
    </row>
    <row r="45" spans="1:5" s="100" customFormat="1" ht="26.25" customHeight="1" x14ac:dyDescent="0.2">
      <c r="A45" s="140" t="s">
        <v>109</v>
      </c>
      <c r="B45" s="140"/>
      <c r="C45" s="139" t="s">
        <v>111</v>
      </c>
      <c r="D45" s="139"/>
    </row>
    <row r="46" spans="1:5" x14ac:dyDescent="0.25">
      <c r="A46" s="8"/>
      <c r="C46" s="6"/>
      <c r="D46" s="6"/>
    </row>
    <row r="47" spans="1:5" x14ac:dyDescent="0.25">
      <c r="A47" s="8"/>
      <c r="C47" s="6"/>
      <c r="D47" s="6"/>
    </row>
    <row r="48" spans="1:5" x14ac:dyDescent="0.25">
      <c r="A48" s="8"/>
      <c r="C48" s="6"/>
      <c r="D48" s="6"/>
    </row>
    <row r="49" spans="1:4" x14ac:dyDescent="0.25">
      <c r="A49" s="8"/>
      <c r="B49" s="35"/>
      <c r="C49" s="6"/>
      <c r="D49" s="6"/>
    </row>
    <row r="50" spans="1:4" x14ac:dyDescent="0.25">
      <c r="A50" s="8"/>
      <c r="C50" s="6"/>
      <c r="D50" s="6"/>
    </row>
  </sheetData>
  <sheetProtection selectLockedCells="1" selectUnlockedCells="1"/>
  <mergeCells count="5">
    <mergeCell ref="A1:D1"/>
    <mergeCell ref="C44:D44"/>
    <mergeCell ref="C45:D45"/>
    <mergeCell ref="A44:B44"/>
    <mergeCell ref="A45:B45"/>
  </mergeCells>
  <phoneticPr fontId="0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8" workbookViewId="0">
      <selection activeCell="B15" sqref="B15"/>
    </sheetView>
  </sheetViews>
  <sheetFormatPr defaultColWidth="11.5546875" defaultRowHeight="13.2" x14ac:dyDescent="0.25"/>
  <cols>
    <col min="1" max="1" width="5.44140625" customWidth="1"/>
    <col min="2" max="2" width="57.109375" customWidth="1"/>
    <col min="3" max="3" width="16.6640625" customWidth="1"/>
    <col min="4" max="4" width="16.5546875" customWidth="1"/>
    <col min="5" max="5" width="13.109375" customWidth="1"/>
  </cols>
  <sheetData>
    <row r="1" spans="1:5" ht="43.8" customHeight="1" x14ac:dyDescent="0.25">
      <c r="A1" s="137" t="s">
        <v>139</v>
      </c>
      <c r="B1" s="137"/>
      <c r="C1" s="137"/>
      <c r="D1" s="137"/>
      <c r="E1" s="49"/>
    </row>
    <row r="2" spans="1:5" ht="26.4" x14ac:dyDescent="0.25">
      <c r="A2" s="9" t="s">
        <v>0</v>
      </c>
      <c r="B2" s="9" t="s">
        <v>1</v>
      </c>
      <c r="C2" s="2" t="s">
        <v>11</v>
      </c>
      <c r="D2" s="2" t="s">
        <v>29</v>
      </c>
    </row>
    <row r="3" spans="1:5" ht="26.4" x14ac:dyDescent="0.25">
      <c r="A3" s="9" t="s">
        <v>2</v>
      </c>
      <c r="B3" s="10" t="s">
        <v>30</v>
      </c>
      <c r="C3" s="2"/>
      <c r="D3" s="2"/>
    </row>
    <row r="4" spans="1:5" x14ac:dyDescent="0.25">
      <c r="A4" s="9"/>
      <c r="B4" s="22" t="s">
        <v>50</v>
      </c>
      <c r="C4" s="2"/>
      <c r="D4" s="2"/>
    </row>
    <row r="5" spans="1:5" ht="26.4" x14ac:dyDescent="0.25">
      <c r="A5" s="9" t="s">
        <v>36</v>
      </c>
      <c r="B5" s="4" t="s">
        <v>31</v>
      </c>
      <c r="C5" s="2"/>
      <c r="D5" s="2"/>
    </row>
    <row r="6" spans="1:5" x14ac:dyDescent="0.25">
      <c r="A6" s="9"/>
      <c r="B6" s="19" t="s">
        <v>50</v>
      </c>
      <c r="C6" s="2"/>
      <c r="D6" s="2"/>
    </row>
    <row r="7" spans="1:5" x14ac:dyDescent="0.25">
      <c r="A7" s="9" t="s">
        <v>4</v>
      </c>
      <c r="B7" s="4" t="s">
        <v>32</v>
      </c>
      <c r="C7" s="2"/>
      <c r="D7" s="2"/>
    </row>
    <row r="8" spans="1:5" x14ac:dyDescent="0.25">
      <c r="A8" s="9"/>
      <c r="B8" s="19" t="s">
        <v>50</v>
      </c>
      <c r="C8" s="2"/>
      <c r="D8" s="2"/>
    </row>
    <row r="9" spans="1:5" ht="16.2" customHeight="1" x14ac:dyDescent="0.25">
      <c r="A9" s="9" t="s">
        <v>6</v>
      </c>
      <c r="B9" s="4" t="s">
        <v>33</v>
      </c>
      <c r="C9" s="2"/>
      <c r="D9" s="2"/>
    </row>
    <row r="10" spans="1:5" x14ac:dyDescent="0.25">
      <c r="A10" s="9"/>
      <c r="B10" s="19" t="s">
        <v>38</v>
      </c>
      <c r="C10" s="2"/>
      <c r="D10" s="2"/>
    </row>
    <row r="11" spans="1:5" ht="17.399999999999999" customHeight="1" x14ac:dyDescent="0.25">
      <c r="A11" s="7" t="s">
        <v>7</v>
      </c>
      <c r="B11" s="155" t="s">
        <v>161</v>
      </c>
      <c r="C11" s="2"/>
      <c r="D11" s="2"/>
    </row>
    <row r="12" spans="1:5" x14ac:dyDescent="0.25">
      <c r="A12" s="21"/>
      <c r="B12" s="44" t="s">
        <v>69</v>
      </c>
      <c r="C12" s="2"/>
      <c r="D12" s="2"/>
    </row>
    <row r="13" spans="1:5" x14ac:dyDescent="0.25">
      <c r="A13" s="21"/>
      <c r="B13" s="82" t="s">
        <v>110</v>
      </c>
      <c r="C13" s="2">
        <f>SUM(C3:C12)</f>
        <v>0</v>
      </c>
      <c r="D13" s="2">
        <f>SUM(D3:D12)</f>
        <v>0</v>
      </c>
    </row>
    <row r="14" spans="1:5" x14ac:dyDescent="0.25">
      <c r="B14" s="25" t="s">
        <v>140</v>
      </c>
      <c r="C14" s="2">
        <f>IF(C13&gt;=15,15,C13)</f>
        <v>0</v>
      </c>
      <c r="D14" s="2">
        <f>IF(D13&gt;=15,15,D13)</f>
        <v>0</v>
      </c>
      <c r="E14" s="83" t="str">
        <f>IF(C14&gt;3,C14,"BRAK MIN.!!!")</f>
        <v>BRAK MIN.!!!</v>
      </c>
    </row>
    <row r="15" spans="1:5" ht="27.75" customHeight="1" x14ac:dyDescent="0.25"/>
    <row r="16" spans="1:5" ht="27.75" customHeight="1" x14ac:dyDescent="0.25">
      <c r="A16" s="142" t="s">
        <v>108</v>
      </c>
      <c r="B16" s="142"/>
      <c r="C16" s="142"/>
      <c r="D16" s="142"/>
    </row>
    <row r="17" spans="1:4" ht="20.25" customHeight="1" x14ac:dyDescent="0.25">
      <c r="A17" s="54"/>
      <c r="B17" s="54"/>
      <c r="C17" s="54"/>
      <c r="D17" s="54"/>
    </row>
    <row r="18" spans="1:4" ht="33" customHeight="1" x14ac:dyDescent="0.25">
      <c r="A18" s="143" t="s">
        <v>131</v>
      </c>
      <c r="B18" s="143"/>
      <c r="C18" s="90" t="s">
        <v>121</v>
      </c>
      <c r="D18" s="90" t="s">
        <v>96</v>
      </c>
    </row>
    <row r="19" spans="1:4" ht="28.5" customHeight="1" x14ac:dyDescent="0.25">
      <c r="A19" s="143"/>
      <c r="B19" s="143"/>
      <c r="C19" s="87">
        <f>SUM('II.1. Dydaktyka'!C17,'II.2. Nauka'!C41,'II.3. Organizacja'!C13)</f>
        <v>0</v>
      </c>
      <c r="D19" s="74">
        <f>SUM('II.1. Dydaktyka'!C18,'II.2. Nauka'!C42,'II.3. Organizacja'!C14)</f>
        <v>0</v>
      </c>
    </row>
    <row r="20" spans="1:4" ht="25.5" customHeight="1" x14ac:dyDescent="0.25">
      <c r="A20" s="54"/>
      <c r="B20" s="54"/>
      <c r="C20" s="54"/>
      <c r="D20" s="54"/>
    </row>
    <row r="21" spans="1:4" x14ac:dyDescent="0.25">
      <c r="A21" s="138" t="s">
        <v>104</v>
      </c>
      <c r="B21" s="138"/>
      <c r="C21" s="138" t="s">
        <v>104</v>
      </c>
      <c r="D21" s="138"/>
    </row>
    <row r="22" spans="1:4" ht="26.25" customHeight="1" x14ac:dyDescent="0.25">
      <c r="A22" s="140" t="s">
        <v>109</v>
      </c>
      <c r="B22" s="140"/>
      <c r="C22" s="139" t="s">
        <v>111</v>
      </c>
      <c r="D22" s="139"/>
    </row>
    <row r="23" spans="1:4" x14ac:dyDescent="0.25">
      <c r="A23" s="144"/>
      <c r="B23" s="144"/>
      <c r="C23" s="144"/>
      <c r="D23" s="144"/>
    </row>
    <row r="24" spans="1:4" s="100" customFormat="1" ht="15.75" customHeight="1" x14ac:dyDescent="0.2">
      <c r="A24" s="145" t="s">
        <v>132</v>
      </c>
      <c r="B24" s="145"/>
      <c r="C24" s="145"/>
      <c r="D24" s="145"/>
    </row>
    <row r="25" spans="1:4" s="103" customFormat="1" ht="11.4" x14ac:dyDescent="0.2">
      <c r="A25" s="101" t="s">
        <v>133</v>
      </c>
      <c r="B25" s="102"/>
      <c r="C25" s="102"/>
      <c r="D25" s="102"/>
    </row>
    <row r="26" spans="1:4" s="100" customFormat="1" ht="11.4" x14ac:dyDescent="0.2">
      <c r="A26" s="141" t="s">
        <v>134</v>
      </c>
      <c r="B26" s="141"/>
      <c r="C26" s="141"/>
      <c r="D26" s="141"/>
    </row>
    <row r="27" spans="1:4" s="100" customFormat="1" ht="13.5" customHeight="1" x14ac:dyDescent="0.2">
      <c r="A27" s="141" t="s">
        <v>135</v>
      </c>
      <c r="B27" s="141"/>
      <c r="C27" s="141"/>
      <c r="D27" s="141"/>
    </row>
    <row r="28" spans="1:4" s="100" customFormat="1" ht="11.4" x14ac:dyDescent="0.2">
      <c r="A28" s="141" t="s">
        <v>136</v>
      </c>
      <c r="B28" s="141"/>
      <c r="C28" s="141"/>
      <c r="D28" s="141"/>
    </row>
    <row r="29" spans="1:4" s="100" customFormat="1" ht="24" customHeight="1" x14ac:dyDescent="0.2">
      <c r="A29" s="141" t="s">
        <v>137</v>
      </c>
      <c r="B29" s="141"/>
      <c r="C29" s="141"/>
      <c r="D29" s="141"/>
    </row>
    <row r="30" spans="1:4" s="100" customFormat="1" ht="24.75" customHeight="1" x14ac:dyDescent="0.2">
      <c r="A30" s="141" t="s">
        <v>138</v>
      </c>
      <c r="B30" s="141"/>
      <c r="C30" s="141"/>
      <c r="D30" s="141"/>
    </row>
    <row r="31" spans="1:4" s="100" customFormat="1" ht="11.4" x14ac:dyDescent="0.2">
      <c r="A31" s="141"/>
      <c r="B31" s="141"/>
      <c r="C31" s="141"/>
      <c r="D31" s="141"/>
    </row>
  </sheetData>
  <sheetProtection selectLockedCells="1" selectUnlockedCells="1"/>
  <mergeCells count="15">
    <mergeCell ref="A30:D30"/>
    <mergeCell ref="A31:D31"/>
    <mergeCell ref="A1:D1"/>
    <mergeCell ref="A16:D16"/>
    <mergeCell ref="A18:B19"/>
    <mergeCell ref="A21:B21"/>
    <mergeCell ref="C21:D21"/>
    <mergeCell ref="A28:D28"/>
    <mergeCell ref="A29:D29"/>
    <mergeCell ref="C22:D22"/>
    <mergeCell ref="A26:D26"/>
    <mergeCell ref="A27:D27"/>
    <mergeCell ref="A22:B22"/>
    <mergeCell ref="A23:D23"/>
    <mergeCell ref="A24:D24"/>
  </mergeCells>
  <phoneticPr fontId="0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4" sqref="C4"/>
    </sheetView>
  </sheetViews>
  <sheetFormatPr defaultRowHeight="13.2" x14ac:dyDescent="0.25"/>
  <cols>
    <col min="1" max="1" width="6.5546875" customWidth="1"/>
    <col min="2" max="2" width="63.6640625" customWidth="1"/>
    <col min="3" max="3" width="16.6640625" customWidth="1"/>
  </cols>
  <sheetData>
    <row r="1" spans="1:4" ht="13.8" x14ac:dyDescent="0.25">
      <c r="A1" s="53" t="s">
        <v>92</v>
      </c>
      <c r="C1" s="88"/>
    </row>
    <row r="2" spans="1:4" ht="27" customHeight="1" x14ac:dyDescent="0.25">
      <c r="A2" s="78" t="s">
        <v>0</v>
      </c>
      <c r="B2" s="78" t="s">
        <v>148</v>
      </c>
      <c r="C2" s="91" t="s">
        <v>114</v>
      </c>
    </row>
    <row r="3" spans="1:4" ht="19.2" customHeight="1" x14ac:dyDescent="0.25">
      <c r="A3" s="7" t="s">
        <v>2</v>
      </c>
      <c r="B3" s="104" t="s">
        <v>141</v>
      </c>
      <c r="C3" s="114"/>
    </row>
    <row r="4" spans="1:4" x14ac:dyDescent="0.25">
      <c r="A4" s="7"/>
      <c r="B4" s="105" t="s">
        <v>142</v>
      </c>
      <c r="C4" s="114"/>
    </row>
    <row r="5" spans="1:4" ht="26.4" x14ac:dyDescent="0.25">
      <c r="A5" s="7" t="s">
        <v>3</v>
      </c>
      <c r="B5" s="104" t="s">
        <v>152</v>
      </c>
      <c r="C5" s="114"/>
    </row>
    <row r="6" spans="1:4" x14ac:dyDescent="0.25">
      <c r="A6" s="7"/>
      <c r="B6" s="105" t="s">
        <v>142</v>
      </c>
      <c r="C6" s="114"/>
    </row>
    <row r="7" spans="1:4" x14ac:dyDescent="0.25">
      <c r="A7" s="7" t="s">
        <v>4</v>
      </c>
      <c r="B7" s="106" t="s">
        <v>115</v>
      </c>
      <c r="C7" s="114"/>
    </row>
    <row r="8" spans="1:4" x14ac:dyDescent="0.25">
      <c r="A8" s="7"/>
      <c r="B8" s="105" t="s">
        <v>142</v>
      </c>
      <c r="C8" s="114"/>
    </row>
    <row r="9" spans="1:4" x14ac:dyDescent="0.25">
      <c r="A9" s="7" t="s">
        <v>116</v>
      </c>
      <c r="B9" s="107" t="s">
        <v>117</v>
      </c>
      <c r="C9" s="114"/>
    </row>
    <row r="10" spans="1:4" x14ac:dyDescent="0.25">
      <c r="A10" s="7"/>
      <c r="B10" s="105" t="s">
        <v>142</v>
      </c>
      <c r="C10" s="114"/>
    </row>
    <row r="11" spans="1:4" ht="20.25" customHeight="1" x14ac:dyDescent="0.25">
      <c r="A11" s="20" t="s">
        <v>7</v>
      </c>
      <c r="B11" s="108" t="s">
        <v>118</v>
      </c>
      <c r="C11" s="115"/>
    </row>
    <row r="12" spans="1:4" ht="15.75" customHeight="1" x14ac:dyDescent="0.25">
      <c r="A12" s="21"/>
      <c r="B12" s="109" t="s">
        <v>142</v>
      </c>
      <c r="C12" s="93"/>
    </row>
    <row r="13" spans="1:4" ht="15.75" customHeight="1" x14ac:dyDescent="0.25">
      <c r="A13" s="92"/>
      <c r="B13" s="94" t="s">
        <v>110</v>
      </c>
      <c r="C13" s="95">
        <f>SUM(C4, C6, C8, C10, C12)</f>
        <v>0</v>
      </c>
    </row>
    <row r="14" spans="1:4" x14ac:dyDescent="0.25">
      <c r="B14" s="96" t="s">
        <v>119</v>
      </c>
      <c r="C14" s="97">
        <f>IF(C13&gt;=30,30,C13)</f>
        <v>0</v>
      </c>
      <c r="D14" s="98" t="str">
        <f>IF(C14&gt;1,"OK","BRAK MIN.!!!")</f>
        <v>BRAK MIN.!!!</v>
      </c>
    </row>
    <row r="15" spans="1:4" x14ac:dyDescent="0.25">
      <c r="C15" s="88"/>
    </row>
    <row r="16" spans="1:4" x14ac:dyDescent="0.25">
      <c r="C16" s="88"/>
    </row>
    <row r="17" spans="1:3" x14ac:dyDescent="0.25">
      <c r="A17" s="144" t="s">
        <v>120</v>
      </c>
      <c r="B17" s="144"/>
      <c r="C17" s="144"/>
    </row>
    <row r="18" spans="1:3" x14ac:dyDescent="0.25">
      <c r="A18" s="146" t="s">
        <v>143</v>
      </c>
      <c r="B18" s="146"/>
      <c r="C18" s="146"/>
    </row>
    <row r="19" spans="1:3" x14ac:dyDescent="0.25">
      <c r="A19" s="146" t="s">
        <v>144</v>
      </c>
      <c r="B19" s="146"/>
      <c r="C19" s="146"/>
    </row>
  </sheetData>
  <mergeCells count="3">
    <mergeCell ref="A17:C17"/>
    <mergeCell ref="A18:C18"/>
    <mergeCell ref="A19:C19"/>
  </mergeCells>
  <phoneticPr fontId="8" type="noConversion"/>
  <pageMargins left="0.75" right="0.75" top="1" bottom="1" header="0.5" footer="0.5"/>
  <pageSetup paperSize="9" orientation="portrait" r:id="rId1"/>
  <headerFooter alignWithMargins="0">
    <oddHeader>&amp;RZałącznik nr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8" sqref="B18"/>
    </sheetView>
  </sheetViews>
  <sheetFormatPr defaultColWidth="11.5546875" defaultRowHeight="13.2" x14ac:dyDescent="0.25"/>
  <cols>
    <col min="1" max="1" width="8.44140625" customWidth="1"/>
    <col min="2" max="2" width="72" style="26" customWidth="1"/>
    <col min="3" max="3" width="13.33203125" customWidth="1"/>
  </cols>
  <sheetData>
    <row r="1" spans="1:4" ht="15" customHeight="1" x14ac:dyDescent="0.25">
      <c r="A1" s="53" t="s">
        <v>93</v>
      </c>
    </row>
    <row r="2" spans="1:4" ht="26.4" x14ac:dyDescent="0.25">
      <c r="A2" s="11" t="s">
        <v>0</v>
      </c>
      <c r="B2" s="27" t="s">
        <v>1</v>
      </c>
      <c r="C2" s="2" t="s">
        <v>34</v>
      </c>
      <c r="D2" s="6"/>
    </row>
    <row r="3" spans="1:4" ht="92.4" customHeight="1" x14ac:dyDescent="0.25">
      <c r="A3" s="9" t="s">
        <v>2</v>
      </c>
      <c r="B3" s="120" t="s">
        <v>123</v>
      </c>
      <c r="C3" s="2"/>
      <c r="D3" s="6"/>
    </row>
    <row r="4" spans="1:4" x14ac:dyDescent="0.25">
      <c r="A4" s="9"/>
      <c r="B4" s="121" t="s">
        <v>94</v>
      </c>
      <c r="C4" s="2"/>
      <c r="D4" s="6"/>
    </row>
    <row r="5" spans="1:4" x14ac:dyDescent="0.25">
      <c r="A5" s="9" t="s">
        <v>3</v>
      </c>
      <c r="B5" s="122" t="s">
        <v>35</v>
      </c>
      <c r="C5" s="2"/>
      <c r="D5" s="6"/>
    </row>
    <row r="6" spans="1:4" x14ac:dyDescent="0.25">
      <c r="A6" s="9"/>
      <c r="B6" s="123" t="s">
        <v>145</v>
      </c>
      <c r="C6" s="2"/>
      <c r="D6" s="6"/>
    </row>
    <row r="7" spans="1:4" ht="47.4" customHeight="1" x14ac:dyDescent="0.25">
      <c r="A7" s="9" t="s">
        <v>4</v>
      </c>
      <c r="B7" s="122" t="s">
        <v>159</v>
      </c>
      <c r="C7" s="2"/>
      <c r="D7" s="6"/>
    </row>
    <row r="8" spans="1:4" x14ac:dyDescent="0.25">
      <c r="A8" s="23"/>
      <c r="B8" s="124" t="s">
        <v>69</v>
      </c>
      <c r="C8" s="2"/>
      <c r="D8" s="6"/>
    </row>
    <row r="9" spans="1:4" x14ac:dyDescent="0.25">
      <c r="A9" s="23"/>
      <c r="B9" s="82" t="s">
        <v>110</v>
      </c>
      <c r="C9" s="86">
        <f>SUM(C3:C8)</f>
        <v>0</v>
      </c>
      <c r="D9" s="6"/>
    </row>
    <row r="10" spans="1:4" x14ac:dyDescent="0.25">
      <c r="A10" s="12"/>
      <c r="B10" s="34" t="s">
        <v>51</v>
      </c>
      <c r="C10" s="86">
        <f>IF(C9&gt;=10,10,C9)</f>
        <v>0</v>
      </c>
      <c r="D10" s="6"/>
    </row>
    <row r="11" spans="1:4" ht="51" customHeight="1" x14ac:dyDescent="0.25">
      <c r="D11" s="6"/>
    </row>
    <row r="12" spans="1:4" x14ac:dyDescent="0.25">
      <c r="C12" s="71" t="s">
        <v>101</v>
      </c>
    </row>
    <row r="13" spans="1:4" x14ac:dyDescent="0.25">
      <c r="B13" s="71"/>
      <c r="C13" s="110" t="s">
        <v>102</v>
      </c>
    </row>
  </sheetData>
  <sheetProtection selectLockedCells="1" selectUnlockedCells="1"/>
  <phoneticPr fontId="0" type="noConversion"/>
  <pageMargins left="0.39370078740157483" right="0.39370078740157483" top="1.0629921259842521" bottom="1.0629921259842521" header="0.78740157480314965" footer="0.78740157480314965"/>
  <pageSetup paperSize="9" firstPageNumber="0" orientation="portrait" horizontalDpi="300" verticalDpi="300" r:id="rId1"/>
  <headerFooter alignWithMargins="0">
    <oddHeader>&amp;RZałącznik nr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7" sqref="A7"/>
    </sheetView>
  </sheetViews>
  <sheetFormatPr defaultRowHeight="13.2" x14ac:dyDescent="0.25"/>
  <cols>
    <col min="1" max="1" width="37.6640625" customWidth="1"/>
    <col min="2" max="2" width="19.6640625" customWidth="1"/>
    <col min="3" max="3" width="17.6640625" customWidth="1"/>
    <col min="4" max="4" width="20.6640625" customWidth="1"/>
  </cols>
  <sheetData>
    <row r="1" spans="1:4" ht="13.8" x14ac:dyDescent="0.25">
      <c r="A1" s="62" t="s">
        <v>95</v>
      </c>
      <c r="B1" s="63"/>
      <c r="C1" s="63"/>
      <c r="D1" s="63"/>
    </row>
    <row r="2" spans="1:4" ht="13.8" x14ac:dyDescent="0.25">
      <c r="A2" s="147"/>
      <c r="B2" s="147"/>
      <c r="C2" s="147"/>
      <c r="D2" s="147"/>
    </row>
    <row r="3" spans="1:4" ht="55.5" customHeight="1" x14ac:dyDescent="0.25">
      <c r="A3" s="148" t="s">
        <v>147</v>
      </c>
      <c r="B3" s="73" t="s">
        <v>121</v>
      </c>
      <c r="C3" s="64" t="s">
        <v>96</v>
      </c>
      <c r="D3" s="11" t="s">
        <v>61</v>
      </c>
    </row>
    <row r="4" spans="1:4" ht="30" customHeight="1" x14ac:dyDescent="0.25">
      <c r="A4" s="149"/>
      <c r="B4" s="11">
        <f>SUM('II.1. Dydaktyka'!C18,'II.2. Nauka'!C42,'II.3. Organizacja'!C14)</f>
        <v>0</v>
      </c>
      <c r="C4" s="11">
        <f>SUM('II.1. Dydaktyka'!D18,'II.2. Nauka'!D42,'II.3. Organizacja'!D14,'IV. Komisja'!C10)</f>
        <v>0</v>
      </c>
      <c r="D4" s="65"/>
    </row>
    <row r="5" spans="1:4" ht="30" customHeight="1" x14ac:dyDescent="0.25">
      <c r="A5" s="150"/>
      <c r="B5" s="150"/>
      <c r="C5" s="150"/>
      <c r="D5" s="150"/>
    </row>
    <row r="6" spans="1:4" s="63" customFormat="1" ht="15.75" customHeight="1" x14ac:dyDescent="0.25">
      <c r="A6" s="63" t="s">
        <v>146</v>
      </c>
      <c r="C6" s="153" t="s">
        <v>98</v>
      </c>
      <c r="D6" s="153"/>
    </row>
    <row r="7" spans="1:4" s="113" customFormat="1" ht="27" customHeight="1" x14ac:dyDescent="0.25">
      <c r="A7" s="111" t="s">
        <v>99</v>
      </c>
      <c r="C7" s="154" t="s">
        <v>100</v>
      </c>
      <c r="D7" s="154"/>
    </row>
    <row r="8" spans="1:4" s="50" customFormat="1" ht="27" customHeight="1" x14ac:dyDescent="0.25">
      <c r="A8" s="111"/>
      <c r="C8" s="112"/>
      <c r="D8" s="112"/>
    </row>
    <row r="9" spans="1:4" ht="30" customHeight="1" x14ac:dyDescent="0.25">
      <c r="A9" s="70" t="s">
        <v>97</v>
      </c>
      <c r="B9" s="66" t="s">
        <v>112</v>
      </c>
      <c r="C9" s="66" t="s">
        <v>52</v>
      </c>
      <c r="D9" s="66" t="s">
        <v>53</v>
      </c>
    </row>
    <row r="10" spans="1:4" ht="30" customHeight="1" x14ac:dyDescent="0.25">
      <c r="A10" s="67" t="s">
        <v>55</v>
      </c>
      <c r="B10" s="66" t="s">
        <v>59</v>
      </c>
      <c r="C10" s="66" t="s">
        <v>58</v>
      </c>
      <c r="D10" s="66" t="s">
        <v>60</v>
      </c>
    </row>
    <row r="11" spans="1:4" ht="30" customHeight="1" x14ac:dyDescent="0.25">
      <c r="A11" s="75"/>
      <c r="B11" s="69"/>
      <c r="C11" s="69"/>
      <c r="D11" s="69"/>
    </row>
    <row r="12" spans="1:4" ht="36.75" customHeight="1" x14ac:dyDescent="0.25">
      <c r="A12" s="67" t="s">
        <v>54</v>
      </c>
      <c r="B12" s="68" t="s">
        <v>62</v>
      </c>
      <c r="C12" s="151" t="s">
        <v>122</v>
      </c>
      <c r="D12" s="152"/>
    </row>
    <row r="13" spans="1:4" ht="30" customHeight="1" x14ac:dyDescent="0.25">
      <c r="A13" s="67" t="s">
        <v>56</v>
      </c>
      <c r="B13" s="68" t="s">
        <v>63</v>
      </c>
      <c r="C13" s="63"/>
      <c r="D13" s="63"/>
    </row>
    <row r="14" spans="1:4" ht="49.5" customHeight="1" x14ac:dyDescent="0.25">
      <c r="A14" s="67" t="s">
        <v>57</v>
      </c>
      <c r="B14" s="66" t="s">
        <v>64</v>
      </c>
      <c r="C14" s="63"/>
      <c r="D14" s="63"/>
    </row>
  </sheetData>
  <mergeCells count="6">
    <mergeCell ref="A2:D2"/>
    <mergeCell ref="A3:A4"/>
    <mergeCell ref="A5:D5"/>
    <mergeCell ref="C12:D12"/>
    <mergeCell ref="C6:D6"/>
    <mergeCell ref="C7:D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tyt</vt:lpstr>
      <vt:lpstr>II.1. Dydaktyka</vt:lpstr>
      <vt:lpstr>II.2. Nauka</vt:lpstr>
      <vt:lpstr>II.3. Organizacja</vt:lpstr>
      <vt:lpstr>III. Opinia kierownika</vt:lpstr>
      <vt:lpstr>IV. Komisja</vt:lpstr>
      <vt:lpstr>Suma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KF</cp:lastModifiedBy>
  <cp:lastPrinted>2018-11-29T11:17:35Z</cp:lastPrinted>
  <dcterms:created xsi:type="dcterms:W3CDTF">2014-02-17T12:29:52Z</dcterms:created>
  <dcterms:modified xsi:type="dcterms:W3CDTF">2018-11-30T12:02:50Z</dcterms:modified>
</cp:coreProperties>
</file>