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a\Desktop\34\"/>
    </mc:Choice>
  </mc:AlternateContent>
  <bookViews>
    <workbookView xWindow="0" yWindow="0" windowWidth="28800" windowHeight="13500" tabRatio="458" firstSheet="1" activeTab="6"/>
  </bookViews>
  <sheets>
    <sheet name="Strona tyt" sheetId="6" r:id="rId1"/>
    <sheet name="II.1. Dydaktyka" sheetId="8" r:id="rId2"/>
    <sheet name="II.2. Nauka" sheetId="2" r:id="rId3"/>
    <sheet name="II.3 Organizacja" sheetId="3" r:id="rId4"/>
    <sheet name="III. Opinia kierownika" sheetId="7" r:id="rId5"/>
    <sheet name="IV. Dziekan" sheetId="5" r:id="rId6"/>
    <sheet name="Suma" sheetId="4" r:id="rId7"/>
  </sheets>
  <calcPr calcId="162913"/>
</workbook>
</file>

<file path=xl/calcChain.xml><?xml version="1.0" encoding="utf-8"?>
<calcChain xmlns="http://schemas.openxmlformats.org/spreadsheetml/2006/main">
  <c r="B4" i="4" l="1"/>
  <c r="C4" i="4"/>
  <c r="D61" i="2" l="1"/>
  <c r="C61" i="2"/>
  <c r="C13" i="7"/>
  <c r="C12" i="3" l="1"/>
  <c r="D62" i="2"/>
  <c r="C29" i="8"/>
  <c r="D13" i="7" l="1"/>
  <c r="C30" i="8"/>
  <c r="E30" i="8" s="1"/>
  <c r="D12" i="3"/>
  <c r="D13" i="3" s="1"/>
  <c r="D29" i="8"/>
  <c r="D30" i="8" s="1"/>
  <c r="D18" i="3" l="1"/>
  <c r="C62" i="2"/>
  <c r="E62" i="2" s="1"/>
  <c r="C13" i="3"/>
  <c r="E13" i="3" l="1"/>
  <c r="C18" i="3"/>
</calcChain>
</file>

<file path=xl/sharedStrings.xml><?xml version="1.0" encoding="utf-8"?>
<sst xmlns="http://schemas.openxmlformats.org/spreadsheetml/2006/main" count="261" uniqueCount="206">
  <si>
    <t>Data i podpis ocenianego</t>
  </si>
  <si>
    <t>Udział w pracach na rzecz uzyskania akredytacji dla jednostki
organizacyjnej Uczelni</t>
  </si>
  <si>
    <t>Lp.</t>
  </si>
  <si>
    <t>Osiągnięcia</t>
  </si>
  <si>
    <t>1.</t>
  </si>
  <si>
    <t>2.</t>
  </si>
  <si>
    <t>3.</t>
  </si>
  <si>
    <t>Publikacje dydaktyczne, w tym w formie elektronicznej (podręczniki 
i skrypty akademickie, artykuły i referaty, materiały pomocnicze)</t>
  </si>
  <si>
    <t>4.</t>
  </si>
  <si>
    <t>Nadzorowanie opracowywania przez studentów prac zaliczeniowych, 
semestralnych, dyplomowych pod względem merytorycznym 
i metodycznym</t>
  </si>
  <si>
    <t>5.</t>
  </si>
  <si>
    <t>Opieka nad praktykami studenckimi, opieka naukowa nad studentami</t>
  </si>
  <si>
    <t>6.</t>
  </si>
  <si>
    <t>Prowadzenie zajęć dla studentów w języku obcym, przygotowanie 
materiałów do prowadzenia zajęć w języku obcym</t>
  </si>
  <si>
    <t>7.</t>
  </si>
  <si>
    <t>8.</t>
  </si>
  <si>
    <t>Opieka naukowa nad doktorantami (w charakterze promotora, 
promotora pomocniczego lub opiekuna naukowego), z podaniem 
tytułów rozpraw doktorskich (w załączeniu)</t>
  </si>
  <si>
    <t>9.</t>
  </si>
  <si>
    <t>10.</t>
  </si>
  <si>
    <t>Liczba punktów 
wg ocenianego</t>
  </si>
  <si>
    <t>Liczba punktów 
wg komisji</t>
  </si>
  <si>
    <t>Działalność naukowa</t>
  </si>
  <si>
    <t>Udzielone patenty międzynarodowe lub krajowe</t>
  </si>
  <si>
    <t>Wynalazki, wzory użytkowe i przemysłowe, które uzyskały ochronę</t>
  </si>
  <si>
    <t>11.</t>
  </si>
  <si>
    <t>12.</t>
  </si>
  <si>
    <t>13.</t>
  </si>
  <si>
    <t>14.</t>
  </si>
  <si>
    <t>15.</t>
  </si>
  <si>
    <t>16.</t>
  </si>
  <si>
    <t>17.</t>
  </si>
  <si>
    <t>18.</t>
  </si>
  <si>
    <t>Recenzje prac, artykułów, wniosków projektowych</t>
  </si>
  <si>
    <t>19.</t>
  </si>
  <si>
    <t>20.</t>
  </si>
  <si>
    <t>21.</t>
  </si>
  <si>
    <t>Członkostwo w komitetach naukowych konferencji</t>
  </si>
  <si>
    <t>Współpraca z otoczeniem społecznym i gospodarczym</t>
  </si>
  <si>
    <t>22.</t>
  </si>
  <si>
    <t>23.</t>
  </si>
  <si>
    <t>Aktywność na rzecz komercjalizacji wyników badań naukowych</t>
  </si>
  <si>
    <t>24.</t>
  </si>
  <si>
    <t>25.</t>
  </si>
  <si>
    <t>Osiągnięcia we współpracy międzynarodowej</t>
  </si>
  <si>
    <t>26.</t>
  </si>
  <si>
    <t>Inne:.........................................................................................
…............................................................................................
….............................................................................................</t>
  </si>
  <si>
    <t>Przyznana 
liczba punktów</t>
  </si>
  <si>
    <t>Wyniki hospitacji zajęć dydaktycznych</t>
  </si>
  <si>
    <t>Autorstwo lub współautorstwo monografii, książek</t>
  </si>
  <si>
    <t>Przygotowanie materiałów dydaktycznych do e-learningu</t>
  </si>
  <si>
    <t>Uczestniczenie w pracach komisji, rad oraz innych ciał kolegialnych, powoływanych w Uczelni i poza Uczelnią</t>
  </si>
  <si>
    <t>co najmniej jeden moduł - 4 pkt.</t>
  </si>
  <si>
    <t>każdy wykład za granicą - 4 pkt.</t>
  </si>
  <si>
    <t>Osiągnięcia (artykuły, publikacje. itp.) o charakterze popularnonaukowym</t>
  </si>
  <si>
    <t>każde osiągnięcie 2 pkt.</t>
  </si>
  <si>
    <t>za każdego doktoranta 4 pkt.</t>
  </si>
  <si>
    <t xml:space="preserve">5 pkt. za każdy raport  </t>
  </si>
  <si>
    <t>Recenzje w postępowaniu o uzyskanie stopni i tytułu naukowego</t>
  </si>
  <si>
    <t>co najmniej jeden moduł - 5 pkt.</t>
  </si>
  <si>
    <t>co najmniej jeden student - 10 pkt.</t>
  </si>
  <si>
    <t>3 pkt. za każdy udział w radach i innych ciałach</t>
  </si>
  <si>
    <t>5 pkt. za każde kierowanie, 3 pkt. za każdy udział w organach kolegialnych</t>
  </si>
  <si>
    <t>Suma punktów (max 10 pkt)</t>
  </si>
  <si>
    <t xml:space="preserve">1-5 prac dyplomowych lub modułów dydaktycznych - 4 pkt., 6-10 prac dyplomowych lub modułów dydaktycznych - 8 pkt., &gt;10 prac dyplomowych lub modułów dydaktycznych - 12 pkt. </t>
  </si>
  <si>
    <t>Suma punktów (max 10 pkt.):</t>
  </si>
  <si>
    <t>Dydaktyka</t>
  </si>
  <si>
    <t>Nauka</t>
  </si>
  <si>
    <t>Praca organizacyjna</t>
  </si>
  <si>
    <t>nieprzydatny</t>
  </si>
  <si>
    <t>0-9</t>
  </si>
  <si>
    <t>przydatny</t>
  </si>
  <si>
    <t>bardzo przydatny</t>
  </si>
  <si>
    <t>nadzwyczaj przydatny</t>
  </si>
  <si>
    <t>0-14</t>
  </si>
  <si>
    <t>0-3</t>
  </si>
  <si>
    <t>Ocena końcowa</t>
  </si>
  <si>
    <t>90-100</t>
  </si>
  <si>
    <t>30-49</t>
  </si>
  <si>
    <t>50-89</t>
  </si>
  <si>
    <t>co najmniej jeden udział - 5 pkt.</t>
  </si>
  <si>
    <t>liczba punktów = IF * 5</t>
  </si>
  <si>
    <t>liczba punktów = H * 2</t>
  </si>
  <si>
    <t>podręcznik akademicki - 10 pkt.</t>
  </si>
  <si>
    <t>materiały pomocnicze - 3 pkt.</t>
  </si>
  <si>
    <t>liczba punktów = liczba  cytowań (bez autocytowań) za okres oceny z bazy gdzie występuje największa liczba cytowań</t>
  </si>
  <si>
    <t>za każde inne osiągnięcie max 5 pkt.</t>
  </si>
  <si>
    <t>Liczba punktów
wg ocenianego</t>
  </si>
  <si>
    <t>Liczba punktów
wg komisji</t>
  </si>
  <si>
    <t>skrypt - 6 pkt.</t>
  </si>
  <si>
    <t>artykuły i referaty - 2 pkt.</t>
  </si>
  <si>
    <t>Działalność dydaktyczna za granicą: …...............................................
….....................................................................................................
….....................................................................................................</t>
  </si>
  <si>
    <t>Inne: …............................................................................................
…....................................................................................................
…....................................................................................................</t>
  </si>
  <si>
    <t>30 pkt. za każdy patent</t>
  </si>
  <si>
    <t xml:space="preserve">monografia 15 pkt. </t>
  </si>
  <si>
    <t xml:space="preserve">książka o charakterze naukowym 10 pkt. </t>
  </si>
  <si>
    <t xml:space="preserve">rozdział w monografii  6 pkt. </t>
  </si>
  <si>
    <t>15 pkt. za każde zatwierdzone zgłoszenie</t>
  </si>
  <si>
    <t>10 pkt. za każde osiągnięcie autorskie lub 5 pkt. za współautorskie</t>
  </si>
  <si>
    <t>5 pkt. za każde osiągnięcie</t>
  </si>
  <si>
    <t>5 pkt. za każdą nagrodę</t>
  </si>
  <si>
    <t xml:space="preserve">40 pkt. </t>
  </si>
  <si>
    <t>2 pkt. za każdą recenzję</t>
  </si>
  <si>
    <t>5 pkt. za każde członkostwo</t>
  </si>
  <si>
    <t>15 pkt. za recenzję dorobku kandydata na profesora</t>
  </si>
  <si>
    <t>10 pkt. za recenzję dorobku habilitanta</t>
  </si>
  <si>
    <t>5 pkt. za recenzję pracy doktorskiej</t>
  </si>
  <si>
    <t xml:space="preserve">za każde inne osiągnięcie max 5 pkt. </t>
  </si>
  <si>
    <t xml:space="preserve">za każdy opublikowany artykuł w czasopiśmie z listy A - 20 pkt., za publikację w WoS - 10 pkt. </t>
  </si>
  <si>
    <t>za każdy opublikowany artykuł 6 pkt.</t>
  </si>
  <si>
    <t>za każdy opublikowany artykuł 3 pkt.</t>
  </si>
  <si>
    <t>kierowanie projektem 10 pkt., udział - 5 pkt. za każdy projekt</t>
  </si>
  <si>
    <t xml:space="preserve">referat plenarny 15 pkt., referat na konferencji międzynarodowej 8 pkt., referat na konferencji krajowej 4 pkt. </t>
  </si>
  <si>
    <t xml:space="preserve">2 pkt. za każdy złożony wniosek, za każdy przyznany 10 pkt. </t>
  </si>
  <si>
    <t>W przypadku oceny nauczyciela akademickiego, pełniącego funkcję
kierowniczą – osiągnięcia kierowanej przez niego jednostki 
organizacyjnej lub zespołu, umiejętność współpracy z podwładnymi 
i inne cechy kierownicze</t>
  </si>
  <si>
    <t>max 10 pkt.</t>
  </si>
  <si>
    <t>Politechniki Rzeszowskiej im. Ignacego Łukasiewicza</t>
  </si>
  <si>
    <t>nauczyciela akademickiego Politechniki Rzeszowskiej</t>
  </si>
  <si>
    <t>2. Wydział Elektrotechniki i Informatyki</t>
  </si>
  <si>
    <t>I. Dane osobowe nauczyciela akademickiego</t>
  </si>
  <si>
    <t>III. Opinia bezpośredniego przełożonego ocenianego</t>
  </si>
  <si>
    <t>IV. Informacja dziekana o ocenianym nauczycielu akademickim</t>
  </si>
  <si>
    <t>……………………………………..</t>
  </si>
  <si>
    <t>………………………………………………………</t>
  </si>
  <si>
    <t>Podpis dziekana</t>
  </si>
  <si>
    <t>Suma punktów
wg komisji</t>
  </si>
  <si>
    <r>
      <t>3. Osiągnięcia organizacyjne</t>
    </r>
    <r>
      <rPr>
        <sz val="11"/>
        <rFont val="Arial"/>
        <family val="2"/>
        <charset val="238"/>
      </rPr>
      <t xml:space="preserve"> (proszę wyszczególnić wg poniższego zestawienia):</t>
    </r>
  </si>
  <si>
    <t>Suma punktów (max 30 pkt):</t>
  </si>
  <si>
    <t>……………………………………………………</t>
  </si>
  <si>
    <t>Data</t>
  </si>
  <si>
    <t>Podpis przewodniczącego komisji oceniającej</t>
  </si>
  <si>
    <t>Skala ocen/zakres działalności</t>
  </si>
  <si>
    <r>
      <t xml:space="preserve">2. Osiągnięcia w działalności naukowej, współpracy z otoczeniem społecznym i gospodarczym oraz współpracy międzynarodowej </t>
    </r>
    <r>
      <rPr>
        <sz val="11"/>
        <rFont val="Arial"/>
        <family val="2"/>
        <charset val="238"/>
      </rPr>
      <t>(proszę wyszczególnić wg poniższego zestawienia):</t>
    </r>
  </si>
  <si>
    <t>Podanie przez nauczyciela akademickiego nieprawdziwych informacji w niniejszym wykazie osiągnięć może być podstawą negatywnej oceny.</t>
  </si>
  <si>
    <t>Suma punktów ogółem:</t>
  </si>
  <si>
    <t>Parametryczna ocena aktywności naukowo-badawczej, dydaktycznej i organizacyjnej</t>
  </si>
  <si>
    <t>Data i podpis bezpośredniego przełożonego</t>
  </si>
  <si>
    <t>………………..…………………..</t>
  </si>
  <si>
    <t>Suma punktów (max 30 pkt.):</t>
  </si>
  <si>
    <t>Suma punktów (max 20 pkt):</t>
  </si>
  <si>
    <t xml:space="preserve">4. </t>
  </si>
  <si>
    <t>Prowadzenie zajęć dydaktycznych w językach obcych</t>
  </si>
  <si>
    <t>Podnoszenie własnych kwalifikacji oraz kompetencji</t>
  </si>
  <si>
    <r>
      <t>adiunkta ze stopniem dr. hab., profesora nadzwyczajnego, profesora zwyczajnego</t>
    </r>
    <r>
      <rPr>
        <sz val="11"/>
        <rFont val="Arial"/>
        <family val="2"/>
        <charset val="238"/>
      </rPr>
      <t xml:space="preserve"> -</t>
    </r>
  </si>
  <si>
    <t>Udział w egzaminach i innych formach weryfikacji efektów kształcenia</t>
  </si>
  <si>
    <t>min. z wszystkich obszarów (10+15+4=29) + 1 pkt od bezpośredniego przełożonego</t>
  </si>
  <si>
    <t>Suma punktów II-IV</t>
  </si>
  <si>
    <t>Suma punktów
wg ocenianego</t>
  </si>
  <si>
    <t>Suma punktów II ppkt 1-3 (maksymalnie 60 pkt)</t>
  </si>
  <si>
    <t>Przyznana liczba punktów</t>
  </si>
  <si>
    <t>(zarządzenie nr 48/2013 Rektora PRz z dnia 5 grudnia 2013 r. z późn. zm.)</t>
  </si>
  <si>
    <t>2) badawczym - należy prowadzenie działalności naukowej lub uczestniczenie w kształceniu doktorantów;</t>
  </si>
  <si>
    <t>3) badawczo-dydaktycznym - należy prowadzenie działalności naukowej, kształcenie i wychowywanie studentów lub uczestniczenie w kształceniu doktorantów.</t>
  </si>
  <si>
    <t>https://weii.prz.edu.pl/pracownicy/do-pobrania</t>
  </si>
  <si>
    <t>** Do postawowych obowiązków nauczyciela akademickiego będącego pracownikiem:</t>
  </si>
  <si>
    <t>1) dydaktycznym - należy kształcenie i wychowywanie studentów lub uczestniczenie w kształceniu doktorantów;</t>
  </si>
  <si>
    <t>Nauczyciel akademicki jest zobowiązany do uczestniczenia w pracach organizacyjnych na rzecz uczelni oraz stałego podnoszenia kompetencji zawodowych.</t>
  </si>
  <si>
    <t>Rzetelność w realizacji obowiązków dydaktycznych</t>
  </si>
  <si>
    <r>
      <rPr>
        <b/>
        <i/>
        <sz val="9"/>
        <rFont val="Arial"/>
        <family val="2"/>
        <charset val="238"/>
      </rPr>
      <t xml:space="preserve">Załącznik nr 1 </t>
    </r>
    <r>
      <rPr>
        <i/>
        <sz val="9"/>
        <rFont val="Arial"/>
        <family val="2"/>
        <charset val="238"/>
      </rPr>
      <t>do Regulaminu parametrycznej oceny nauczycieli akademickich</t>
    </r>
  </si>
  <si>
    <t>Międzynarodowe lub krajowe nagrody za działalność odpowiednio naukową albo artystyczną</t>
  </si>
  <si>
    <t>max 6 pkt.</t>
  </si>
  <si>
    <t xml:space="preserve">data, podpis bezpośredniego przełożonego </t>
  </si>
  <si>
    <t>Suma punktów II-IV (maksymalnie 100 punktów)</t>
  </si>
  <si>
    <t>Sprawowanie funkcji członka organów kolegialnych, funkcji kierowniczych w jednostkach organizacyjnych wydziałów, jednostkach międzywydziałowych, pozawydziałowych lub innych w Uczelni, sprawowanie innych funkcji kierowniczych (np. w komisjach, radach)</t>
  </si>
  <si>
    <t>* Niniejszy formularz jest do pobrania na stronie internetowej WEiI PRz:</t>
  </si>
  <si>
    <t>………………………………………………………………………………………………………………………</t>
  </si>
  <si>
    <t>3. Katedra/zakład ……………………………………………………………………………………………………</t>
  </si>
  <si>
    <t>Pracownik może uzyskać w ocenie komisji oceniającej maksymalnie 100 pkt na podstawie ocen cząstkowych uzyskanych z poszczególnych obszarów działalności oraz opinii bezpośredniego przełożonego i informacji dziekana.</t>
  </si>
  <si>
    <r>
      <t xml:space="preserve">II. Wykaz osiągnięć* według kryteriów określonych w załączniku nr 6 do Regulaminu  parametrycznej oceny nauczycieli akademickich Politechniki Rzeszowskiej im. Ignacego Łukasiewicza i według obowiązujących rodzajów działalności wyszczególnionych w art. 115 ustawy z dnia 20 lipca 2018 r. - Prawo o szkolnictwie wyższym i nauce </t>
    </r>
    <r>
      <rPr>
        <sz val="12"/>
        <rFont val="Arial"/>
        <family val="2"/>
        <charset val="238"/>
      </rPr>
      <t>(Dz. U. z 2018 r., poz. 1668)**</t>
    </r>
  </si>
  <si>
    <r>
      <t xml:space="preserve">1. Osiągnięcia w działalności dydaktycznej i popularyzatorskiej </t>
    </r>
    <r>
      <rPr>
        <sz val="11"/>
        <rFont val="Arial"/>
        <family val="2"/>
        <charset val="238"/>
      </rPr>
      <t>(proszę wyszczególnić wg poniższego zestawienia):</t>
    </r>
  </si>
  <si>
    <t>Twórczy udział w opracowywaniu nowych programów kształcenia,
programów i treści nowych przedmiotów, konstrukcji nowych 
stanowisk laboratoryjnych, programów komputerowych i systemów
informatycznych dla dydaktyki, wykładów monograficznych itp.</t>
  </si>
  <si>
    <t>Rodzaj</t>
  </si>
  <si>
    <t>(kierownika katedry/zakładu)</t>
  </si>
  <si>
    <t>za okres od……..…. do …………..</t>
  </si>
  <si>
    <t>1. Imię i nazwisko …………..…………………………………………………………………………….............</t>
  </si>
  <si>
    <t>4. Stanowisko i pełnione funkcje ………………………………….……………………………………...…….....</t>
  </si>
  <si>
    <t>5. Data zatrudnienia na PRz ……………………………………………………………………………………....</t>
  </si>
  <si>
    <t>7. Data nadania stopnia naukowego doktora habilitowanego lub tytułu profesora …….……………………</t>
  </si>
  <si>
    <t>6. Data urodzenia …………………………………………………………………………...…………………</t>
  </si>
  <si>
    <r>
      <t xml:space="preserve">Autorstwo lub współautorstwo publikacji naukowych w czasopismach naukowych zamieszczonych w części B wykazu czasopism naukowych, o której mowa w § 15 ust. 1 pkt 2 rozporządzenia Ministra Nauki i Szkolnictwa Wyższego z dnia 12 grudnia 2016 r. </t>
    </r>
    <r>
      <rPr>
        <i/>
        <sz val="10"/>
        <rFont val="Arial"/>
        <family val="2"/>
        <charset val="238"/>
      </rPr>
      <t>w sprawie przyznawania kategorii naukowej jednostkom naukowym i Uczelniom, w których zgodnie z ich statutami nie wyodrębniono podstawowych jednostek organizacyjnych (</t>
    </r>
    <r>
      <rPr>
        <sz val="10"/>
        <rFont val="Arial"/>
        <family val="2"/>
        <charset val="238"/>
      </rPr>
      <t>Dz. U. z 2016 r., poz. 2154)</t>
    </r>
  </si>
  <si>
    <t>Autorstwo lub współautorstwo publikacji naukowych w czasopismach znajdujących się w jednej z baz: Journal Citation Report (JCR), Web of Science (WoS), European Reference Index for Humanities (ERIH)</t>
  </si>
  <si>
    <t>Autorstwo zrealizowanego oryginalnego osiągnięcia projektowego, konstrukcyjnego lub technologicznego</t>
  </si>
  <si>
    <t>Autorstwo lub współautorstwo: opracowań zbiorowych, katalogów zbiorów, dokumentacji prac badawczych, ekspertyz, utworów i dzieł artystycznych</t>
  </si>
  <si>
    <r>
      <t xml:space="preserve">Sumaryczny </t>
    </r>
    <r>
      <rPr>
        <i/>
        <sz val="10"/>
        <rFont val="Arial"/>
        <family val="2"/>
        <charset val="238"/>
      </rPr>
      <t>impact factor</t>
    </r>
    <r>
      <rPr>
        <sz val="10"/>
        <rFont val="Arial"/>
        <family val="2"/>
        <charset val="238"/>
      </rPr>
      <t xml:space="preserve"> publikacji naukowych według listy </t>
    </r>
    <r>
      <rPr>
        <i/>
        <sz val="10"/>
        <rFont val="Arial"/>
        <family val="2"/>
        <charset val="238"/>
      </rPr>
      <t>Journal Citation Report</t>
    </r>
    <r>
      <rPr>
        <sz val="10"/>
        <rFont val="Arial"/>
        <family val="2"/>
        <charset val="238"/>
      </rPr>
      <t xml:space="preserve"> (JCR), zgodnie z rokiem opublikowania</t>
    </r>
  </si>
  <si>
    <t>Liczba cytowań publikacji według bazy Web of Science (WoS), Scopus, Publish or Perish, Scholar zgodnie z rokiem opublikowania</t>
  </si>
  <si>
    <t>Index Hirscha opublikowanych publikacji według bazy Web of Science (WoS)</t>
  </si>
  <si>
    <t>Kierowanie międzynarodowymi lub krajowymi projektami badawczymi lub udział w takich projektach</t>
  </si>
  <si>
    <t>Wygłoszenie referatu na międzynarodowych lub krajowych konferencjach tematycznych</t>
  </si>
  <si>
    <t>Uzyskanie stopnia dr hab., rozpoczęcie procedury postępowania o nadanie tytułu profesora</t>
  </si>
  <si>
    <t>Nieopublikowane wyniki badań naukowych, wynikające z uczestnictwa w zespołach badawczych, przedstawione w postaci zwartych raportów</t>
  </si>
  <si>
    <t xml:space="preserve">Aktywność w pozyskiwaniu środków na badania ze źródeł zewnętrznych </t>
  </si>
  <si>
    <t>Wykaz czasopism, w których oceniany był członkiem komitetów redakcyjnych i rad naukowych</t>
  </si>
  <si>
    <t>Dorobek technologiczny i współpraca z sektorem gospodarczym, sprzedane licencje</t>
  </si>
  <si>
    <t>Udział w zespołach eksperckich i konkursowych oraz radach i komitetach instytucji naukowych</t>
  </si>
  <si>
    <t>Autorstwo lub współautorstwo publikacji naukowych w czasopismach międzynarodowych lub krajowych innych niż znajdujących się w bazach lub na liście, o których mowa w pkt. 2 i 6</t>
  </si>
  <si>
    <t>max 5 pkt.</t>
  </si>
  <si>
    <t>Umiejętność organizowania pracy - samodzielność, radzenie sobie z trudnymi, niestandardowymi warunkami</t>
  </si>
  <si>
    <t>Możliwość zaliczenia ocenianego nauczyciela akademickiego do minimum kadrowego
prowadzonego w Uczelni kierunku/ów studiów
I st …..............................................................................................................
II st ….............................................................................................................</t>
  </si>
  <si>
    <t>studia I st. 3 pkt., studia II st. 5 pkt</t>
  </si>
  <si>
    <r>
      <t xml:space="preserve">Ocena sporządzona przez studentów i doktorantów według zasad określonych w </t>
    </r>
    <r>
      <rPr>
        <sz val="10"/>
        <rFont val="Arial"/>
        <family val="2"/>
        <charset val="1"/>
      </rPr>
      <t>§ 74 
ust. 4 Statutu; za przedłożenie oceny komisji oceniającej odpowiedzialny jest 
pełnomocnik dziekana ds. zapewnienia jakości kształcenia:
….........................................................................................................................
…........................................................................................................................
….........................................................................................................................</t>
    </r>
  </si>
  <si>
    <t>ocena 3-3.5 - 0 pkt, 3.51 - 4.25 - 2 pkt., ocena &gt;= 4,26 4 pkt.</t>
  </si>
  <si>
    <t>ocena pozytywna 2 pkt.</t>
  </si>
  <si>
    <t>Możliwość zaliczenia ocenianego nauczyciela akademickiego do uprawnień do 
nadawania stopni naukowych przez daną radę wydziału</t>
  </si>
  <si>
    <t>2 pkt.</t>
  </si>
  <si>
    <t>Inne: …........................................................................................................
…...............................................................................................................
…..............................................................................................................</t>
  </si>
  <si>
    <t>max 3 pkt.</t>
  </si>
  <si>
    <t>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</si>
</sst>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  <family val="2"/>
      <charset val="238"/>
    </font>
    <font>
      <sz val="10"/>
      <name val="Arial"/>
      <family val="2"/>
      <charset val="1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i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rgb="FF0070C0"/>
      <name val="Arial"/>
      <family val="2"/>
      <charset val="238"/>
    </font>
    <font>
      <sz val="9"/>
      <color rgb="FF0070C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49" fontId="0" fillId="0" borderId="0" xfId="0" applyNumberFormat="1" applyBorder="1"/>
    <xf numFmtId="0" fontId="0" fillId="0" borderId="0" xfId="0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2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9" fontId="0" fillId="0" borderId="5" xfId="0" applyNumberFormat="1" applyFont="1" applyBorder="1" applyAlignment="1">
      <alignment horizontal="center" vertical="center" shrinkToFit="1"/>
    </xf>
    <xf numFmtId="0" fontId="0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0" fillId="0" borderId="0" xfId="0" applyNumberFormat="1"/>
    <xf numFmtId="0" fontId="0" fillId="0" borderId="1" xfId="0" applyNumberFormat="1" applyFont="1" applyBorder="1" applyAlignment="1">
      <alignment wrapText="1"/>
    </xf>
    <xf numFmtId="0" fontId="3" fillId="0" borderId="0" xfId="0" applyNumberFormat="1" applyFont="1"/>
    <xf numFmtId="0" fontId="0" fillId="0" borderId="2" xfId="0" applyNumberFormat="1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2" fillId="0" borderId="3" xfId="0" applyNumberFormat="1" applyFont="1" applyBorder="1" applyAlignment="1">
      <alignment horizontal="right"/>
    </xf>
    <xf numFmtId="0" fontId="0" fillId="0" borderId="4" xfId="0" applyNumberFormat="1" applyFont="1" applyBorder="1" applyAlignment="1">
      <alignment wrapText="1"/>
    </xf>
    <xf numFmtId="0" fontId="2" fillId="0" borderId="0" xfId="0" applyFont="1"/>
    <xf numFmtId="0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justify" vertical="justify" wrapText="1"/>
    </xf>
    <xf numFmtId="0" fontId="0" fillId="0" borderId="4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0" fontId="0" fillId="0" borderId="0" xfId="0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0" fontId="11" fillId="0" borderId="4" xfId="0" applyNumberFormat="1" applyFont="1" applyBorder="1" applyAlignment="1">
      <alignment horizontal="right" wrapText="1"/>
    </xf>
    <xf numFmtId="0" fontId="0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3" fillId="0" borderId="2" xfId="0" applyNumberFormat="1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14" fillId="0" borderId="0" xfId="0" applyFont="1"/>
    <xf numFmtId="0" fontId="0" fillId="0" borderId="4" xfId="0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wrapText="1"/>
    </xf>
    <xf numFmtId="0" fontId="2" fillId="0" borderId="4" xfId="0" applyFont="1" applyBorder="1" applyAlignment="1">
      <alignment horizontal="right"/>
    </xf>
    <xf numFmtId="0" fontId="0" fillId="0" borderId="0" xfId="0" applyNumberFormat="1" applyAlignment="1">
      <alignment horizontal="left"/>
    </xf>
    <xf numFmtId="0" fontId="12" fillId="0" borderId="0" xfId="0" applyFont="1" applyAlignment="1">
      <alignment horizontal="center" vertical="top"/>
    </xf>
    <xf numFmtId="0" fontId="10" fillId="0" borderId="0" xfId="0" applyFont="1"/>
    <xf numFmtId="0" fontId="19" fillId="0" borderId="0" xfId="0" applyFont="1"/>
    <xf numFmtId="0" fontId="20" fillId="0" borderId="0" xfId="0" applyFont="1" applyAlignment="1">
      <alignment horizontal="left" vertical="justify"/>
    </xf>
    <xf numFmtId="0" fontId="20" fillId="0" borderId="0" xfId="0" applyFont="1"/>
    <xf numFmtId="49" fontId="0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13" fillId="0" borderId="1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justify" vertical="center"/>
    </xf>
    <xf numFmtId="0" fontId="6" fillId="0" borderId="0" xfId="0" applyFont="1" applyAlignment="1">
      <alignment horizontal="left" wrapText="1"/>
    </xf>
    <xf numFmtId="49" fontId="0" fillId="0" borderId="1" xfId="0" applyNumberFormat="1" applyFont="1" applyBorder="1" applyAlignment="1">
      <alignment horizontal="center" vertical="center" shrinkToFit="1"/>
    </xf>
    <xf numFmtId="49" fontId="0" fillId="0" borderId="2" xfId="0" applyNumberFormat="1" applyFont="1" applyBorder="1" applyAlignment="1">
      <alignment horizontal="center" vertical="center" shrinkToFit="1"/>
    </xf>
    <xf numFmtId="49" fontId="0" fillId="0" borderId="4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/>
    <xf numFmtId="49" fontId="0" fillId="0" borderId="3" xfId="0" applyNumberFormat="1" applyFont="1" applyBorder="1" applyAlignment="1">
      <alignment horizontal="center" vertical="center" shrinkToFit="1"/>
    </xf>
    <xf numFmtId="0" fontId="0" fillId="0" borderId="3" xfId="0" applyNumberFormat="1" applyFont="1" applyBorder="1" applyAlignment="1">
      <alignment wrapText="1"/>
    </xf>
    <xf numFmtId="0" fontId="3" fillId="0" borderId="4" xfId="0" applyNumberFormat="1" applyFont="1" applyBorder="1" applyAlignment="1">
      <alignment wrapText="1"/>
    </xf>
    <xf numFmtId="49" fontId="0" fillId="0" borderId="0" xfId="0" applyNumberFormat="1" applyFont="1" applyBorder="1"/>
    <xf numFmtId="0" fontId="2" fillId="0" borderId="7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wrapText="1"/>
    </xf>
    <xf numFmtId="0" fontId="3" fillId="0" borderId="0" xfId="0" applyNumberFormat="1" applyFont="1" applyFill="1"/>
    <xf numFmtId="0" fontId="3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3" fillId="0" borderId="0" xfId="0" applyNumberFormat="1" applyFont="1" applyFill="1" applyAlignment="1"/>
    <xf numFmtId="0" fontId="0" fillId="0" borderId="6" xfId="0" applyNumberFormat="1" applyFont="1" applyFill="1" applyBorder="1" applyAlignment="1">
      <alignment wrapText="1"/>
    </xf>
    <xf numFmtId="0" fontId="3" fillId="0" borderId="6" xfId="0" applyNumberFormat="1" applyFont="1" applyFill="1" applyBorder="1" applyAlignment="1"/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/>
    <xf numFmtId="0" fontId="3" fillId="0" borderId="0" xfId="0" applyNumberFormat="1" applyFont="1" applyFill="1" applyAlignment="1">
      <alignment wrapText="1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wrapText="1"/>
    </xf>
    <xf numFmtId="49" fontId="0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/>
    <xf numFmtId="0" fontId="0" fillId="0" borderId="4" xfId="0" applyNumberFormat="1" applyFont="1" applyFill="1" applyBorder="1" applyAlignment="1">
      <alignment wrapText="1"/>
    </xf>
    <xf numFmtId="0" fontId="13" fillId="0" borderId="4" xfId="0" applyNumberFormat="1" applyFont="1" applyFill="1" applyBorder="1" applyAlignment="1">
      <alignment wrapText="1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wrapText="1"/>
    </xf>
    <xf numFmtId="0" fontId="3" fillId="0" borderId="2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justify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justify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justify" wrapText="1"/>
    </xf>
    <xf numFmtId="0" fontId="10" fillId="0" borderId="0" xfId="0" applyFont="1" applyAlignment="1">
      <alignment horizontal="justify" vertical="top" wrapText="1"/>
    </xf>
    <xf numFmtId="0" fontId="0" fillId="0" borderId="0" xfId="0" applyAlignment="1">
      <alignment horizontal="left" vertical="justify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7" fillId="0" borderId="0" xfId="0" applyFont="1" applyBorder="1"/>
    <xf numFmtId="49" fontId="17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Normal="100" workbookViewId="0">
      <selection activeCell="A25" sqref="A25:B25"/>
    </sheetView>
  </sheetViews>
  <sheetFormatPr defaultColWidth="9.140625" defaultRowHeight="12.75" x14ac:dyDescent="0.2"/>
  <cols>
    <col min="1" max="1" width="39.85546875" style="79" customWidth="1"/>
    <col min="2" max="2" width="47.140625" style="79" customWidth="1"/>
    <col min="3" max="16384" width="9.140625" style="79"/>
  </cols>
  <sheetData>
    <row r="1" spans="1:2" x14ac:dyDescent="0.2">
      <c r="A1" s="122" t="s">
        <v>157</v>
      </c>
      <c r="B1" s="122"/>
    </row>
    <row r="2" spans="1:2" x14ac:dyDescent="0.2">
      <c r="A2" s="122" t="s">
        <v>115</v>
      </c>
      <c r="B2" s="122"/>
    </row>
    <row r="3" spans="1:2" x14ac:dyDescent="0.2">
      <c r="A3" s="122" t="s">
        <v>149</v>
      </c>
      <c r="B3" s="122"/>
    </row>
    <row r="4" spans="1:2" ht="29.25" customHeight="1" x14ac:dyDescent="0.2">
      <c r="A4" s="124"/>
      <c r="B4" s="124"/>
    </row>
    <row r="5" spans="1:2" ht="14.25" x14ac:dyDescent="0.2">
      <c r="A5" s="127" t="s">
        <v>134</v>
      </c>
      <c r="B5" s="127"/>
    </row>
    <row r="6" spans="1:2" ht="14.25" x14ac:dyDescent="0.2">
      <c r="A6" s="128" t="s">
        <v>142</v>
      </c>
      <c r="B6" s="128"/>
    </row>
    <row r="7" spans="1:2" ht="14.25" x14ac:dyDescent="0.2">
      <c r="A7" s="127" t="s">
        <v>116</v>
      </c>
      <c r="B7" s="127"/>
    </row>
    <row r="8" spans="1:2" ht="18.75" customHeight="1" x14ac:dyDescent="0.25">
      <c r="A8" s="130" t="s">
        <v>172</v>
      </c>
      <c r="B8" s="130"/>
    </row>
    <row r="9" spans="1:2" ht="38.25" customHeight="1" x14ac:dyDescent="0.2">
      <c r="A9" s="124"/>
      <c r="B9" s="124"/>
    </row>
    <row r="10" spans="1:2" ht="15.75" x14ac:dyDescent="0.25">
      <c r="A10" s="129" t="s">
        <v>118</v>
      </c>
      <c r="B10" s="129"/>
    </row>
    <row r="11" spans="1:2" ht="22.5" customHeight="1" x14ac:dyDescent="0.2">
      <c r="A11" s="124"/>
      <c r="B11" s="124"/>
    </row>
    <row r="12" spans="1:2" ht="30" customHeight="1" x14ac:dyDescent="0.2">
      <c r="A12" s="55" t="s">
        <v>173</v>
      </c>
      <c r="B12" s="55"/>
    </row>
    <row r="13" spans="1:2" ht="30" customHeight="1" x14ac:dyDescent="0.2">
      <c r="A13" s="132" t="s">
        <v>117</v>
      </c>
      <c r="B13" s="132"/>
    </row>
    <row r="14" spans="1:2" ht="30" customHeight="1" x14ac:dyDescent="0.2">
      <c r="A14" s="55" t="s">
        <v>165</v>
      </c>
      <c r="B14" s="55"/>
    </row>
    <row r="15" spans="1:2" s="80" customFormat="1" ht="30" customHeight="1" x14ac:dyDescent="0.2">
      <c r="A15" s="131" t="s">
        <v>174</v>
      </c>
      <c r="B15" s="131"/>
    </row>
    <row r="16" spans="1:2" s="80" customFormat="1" ht="30" customHeight="1" x14ac:dyDescent="0.2">
      <c r="A16" s="123" t="s">
        <v>164</v>
      </c>
      <c r="B16" s="123"/>
    </row>
    <row r="17" spans="1:8" s="80" customFormat="1" ht="30" customHeight="1" x14ac:dyDescent="0.2">
      <c r="A17" s="123" t="s">
        <v>164</v>
      </c>
      <c r="B17" s="123"/>
    </row>
    <row r="18" spans="1:8" ht="30" customHeight="1" x14ac:dyDescent="0.2">
      <c r="A18" s="55" t="s">
        <v>175</v>
      </c>
      <c r="B18" s="55"/>
    </row>
    <row r="19" spans="1:8" ht="30" customHeight="1" x14ac:dyDescent="0.2">
      <c r="A19" s="55" t="s">
        <v>177</v>
      </c>
      <c r="B19" s="55"/>
    </row>
    <row r="20" spans="1:8" ht="30" customHeight="1" x14ac:dyDescent="0.2">
      <c r="A20" s="55" t="s">
        <v>176</v>
      </c>
      <c r="B20" s="55"/>
    </row>
    <row r="21" spans="1:8" ht="30" customHeight="1" x14ac:dyDescent="0.2">
      <c r="A21" s="123"/>
      <c r="B21" s="123"/>
    </row>
    <row r="22" spans="1:8" ht="9" customHeight="1" x14ac:dyDescent="0.2">
      <c r="A22" s="55"/>
      <c r="B22" s="55"/>
    </row>
    <row r="23" spans="1:8" ht="40.5" customHeight="1" x14ac:dyDescent="0.2">
      <c r="A23" s="125" t="s">
        <v>166</v>
      </c>
      <c r="B23" s="125"/>
      <c r="H23" s="23"/>
    </row>
    <row r="24" spans="1:8" ht="32.25" customHeight="1" x14ac:dyDescent="0.2">
      <c r="A24" s="56"/>
      <c r="B24" s="56"/>
      <c r="H24" s="23"/>
    </row>
    <row r="25" spans="1:8" ht="86.25" customHeight="1" x14ac:dyDescent="0.2">
      <c r="A25" s="126" t="s">
        <v>167</v>
      </c>
      <c r="B25" s="126"/>
    </row>
    <row r="26" spans="1:8" ht="50.1" customHeight="1" x14ac:dyDescent="0.2">
      <c r="A26" s="124"/>
      <c r="B26" s="124"/>
    </row>
    <row r="27" spans="1:8" ht="39" customHeight="1" x14ac:dyDescent="0.2"/>
  </sheetData>
  <mergeCells count="19">
    <mergeCell ref="A26:B26"/>
    <mergeCell ref="A4:B4"/>
    <mergeCell ref="A2:B2"/>
    <mergeCell ref="A3:B3"/>
    <mergeCell ref="A23:B23"/>
    <mergeCell ref="A25:B25"/>
    <mergeCell ref="A5:B5"/>
    <mergeCell ref="A6:B6"/>
    <mergeCell ref="A7:B7"/>
    <mergeCell ref="A10:B10"/>
    <mergeCell ref="A8:B8"/>
    <mergeCell ref="A15:B15"/>
    <mergeCell ref="A13:B13"/>
    <mergeCell ref="A16:B16"/>
    <mergeCell ref="A1:B1"/>
    <mergeCell ref="A17:B17"/>
    <mergeCell ref="A9:B9"/>
    <mergeCell ref="A11:B11"/>
    <mergeCell ref="A21:B21"/>
  </mergeCells>
  <phoneticPr fontId="5" type="noConversion"/>
  <pageMargins left="0.78740157480314965" right="0.78740157480314965" top="0.59055118110236227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10" workbookViewId="0">
      <selection activeCell="F4" sqref="F4"/>
    </sheetView>
  </sheetViews>
  <sheetFormatPr defaultColWidth="9.140625" defaultRowHeight="12.75" x14ac:dyDescent="0.2"/>
  <cols>
    <col min="1" max="1" width="6.7109375" style="79" customWidth="1"/>
    <col min="2" max="2" width="60.7109375" style="79" customWidth="1"/>
    <col min="3" max="4" width="14.7109375" style="79" customWidth="1"/>
    <col min="5" max="5" width="14.140625" style="79" customWidth="1"/>
    <col min="6" max="16384" width="9.140625" style="79"/>
  </cols>
  <sheetData>
    <row r="1" spans="1:14" ht="28.5" customHeight="1" x14ac:dyDescent="0.25">
      <c r="A1" s="133" t="s">
        <v>168</v>
      </c>
      <c r="B1" s="133"/>
      <c r="C1" s="133"/>
      <c r="D1" s="133"/>
    </row>
    <row r="2" spans="1:14" ht="10.5" customHeight="1" x14ac:dyDescent="0.25">
      <c r="A2" s="81"/>
      <c r="B2" s="81"/>
      <c r="C2" s="81"/>
      <c r="D2" s="81"/>
    </row>
    <row r="3" spans="1:14" ht="25.5" customHeight="1" x14ac:dyDescent="0.2">
      <c r="A3" s="40" t="s">
        <v>2</v>
      </c>
      <c r="B3" s="41" t="s">
        <v>3</v>
      </c>
      <c r="C3" s="42" t="s">
        <v>86</v>
      </c>
      <c r="D3" s="42" t="s">
        <v>87</v>
      </c>
    </row>
    <row r="4" spans="1:14" ht="54.75" customHeight="1" x14ac:dyDescent="0.2">
      <c r="A4" s="82" t="s">
        <v>4</v>
      </c>
      <c r="B4" s="17" t="s">
        <v>169</v>
      </c>
      <c r="C4" s="96"/>
      <c r="D4" s="45"/>
    </row>
    <row r="5" spans="1:14" x14ac:dyDescent="0.2">
      <c r="A5" s="82"/>
      <c r="B5" s="18" t="s">
        <v>79</v>
      </c>
      <c r="C5" s="96"/>
      <c r="D5" s="45"/>
    </row>
    <row r="6" spans="1:14" x14ac:dyDescent="0.2">
      <c r="A6" s="82" t="s">
        <v>5</v>
      </c>
      <c r="B6" s="17" t="s">
        <v>49</v>
      </c>
      <c r="C6" s="96"/>
      <c r="D6" s="45"/>
    </row>
    <row r="7" spans="1:14" x14ac:dyDescent="0.2">
      <c r="A7" s="83"/>
      <c r="B7" s="18" t="s">
        <v>58</v>
      </c>
      <c r="C7" s="97"/>
      <c r="D7" s="46"/>
    </row>
    <row r="8" spans="1:14" ht="27.6" customHeight="1" x14ac:dyDescent="0.2">
      <c r="A8" s="83" t="s">
        <v>6</v>
      </c>
      <c r="B8" s="19" t="s">
        <v>7</v>
      </c>
      <c r="C8" s="97"/>
      <c r="D8" s="46"/>
    </row>
    <row r="9" spans="1:14" x14ac:dyDescent="0.2">
      <c r="A9" s="84"/>
      <c r="B9" s="85" t="s">
        <v>82</v>
      </c>
      <c r="C9" s="101"/>
      <c r="D9" s="44"/>
    </row>
    <row r="10" spans="1:14" x14ac:dyDescent="0.2">
      <c r="A10" s="84"/>
      <c r="B10" s="85" t="s">
        <v>88</v>
      </c>
      <c r="C10" s="101"/>
      <c r="D10" s="44"/>
    </row>
    <row r="11" spans="1:14" x14ac:dyDescent="0.2">
      <c r="A11" s="84"/>
      <c r="B11" s="85" t="s">
        <v>83</v>
      </c>
      <c r="C11" s="101"/>
      <c r="D11" s="44"/>
    </row>
    <row r="12" spans="1:14" x14ac:dyDescent="0.2">
      <c r="A12" s="84"/>
      <c r="B12" s="85" t="s">
        <v>89</v>
      </c>
      <c r="C12" s="101"/>
      <c r="D12" s="44"/>
    </row>
    <row r="13" spans="1:14" ht="38.450000000000003" customHeight="1" x14ac:dyDescent="0.2">
      <c r="A13" s="86" t="s">
        <v>8</v>
      </c>
      <c r="B13" s="87" t="s">
        <v>9</v>
      </c>
      <c r="C13" s="100"/>
      <c r="D13" s="47"/>
    </row>
    <row r="14" spans="1:14" x14ac:dyDescent="0.2">
      <c r="A14" s="82"/>
      <c r="B14" s="137" t="s">
        <v>63</v>
      </c>
      <c r="C14" s="96"/>
      <c r="D14" s="45"/>
    </row>
    <row r="15" spans="1:14" x14ac:dyDescent="0.2">
      <c r="A15" s="82"/>
      <c r="B15" s="138"/>
      <c r="C15" s="96"/>
      <c r="D15" s="45"/>
      <c r="N15" s="79">
        <v>1</v>
      </c>
    </row>
    <row r="16" spans="1:14" x14ac:dyDescent="0.2">
      <c r="A16" s="82"/>
      <c r="B16" s="139"/>
      <c r="C16" s="96"/>
      <c r="D16" s="45"/>
    </row>
    <row r="17" spans="1:5" ht="13.9" customHeight="1" x14ac:dyDescent="0.2">
      <c r="A17" s="82" t="s">
        <v>10</v>
      </c>
      <c r="B17" s="17" t="s">
        <v>11</v>
      </c>
      <c r="C17" s="96"/>
      <c r="D17" s="45"/>
    </row>
    <row r="18" spans="1:5" x14ac:dyDescent="0.2">
      <c r="A18" s="82"/>
      <c r="B18" s="18" t="s">
        <v>59</v>
      </c>
      <c r="C18" s="96"/>
      <c r="D18" s="45"/>
    </row>
    <row r="19" spans="1:5" ht="27.75" customHeight="1" x14ac:dyDescent="0.2">
      <c r="A19" s="82" t="s">
        <v>12</v>
      </c>
      <c r="B19" s="17" t="s">
        <v>13</v>
      </c>
      <c r="C19" s="96"/>
      <c r="D19" s="45"/>
    </row>
    <row r="20" spans="1:5" x14ac:dyDescent="0.2">
      <c r="A20" s="82"/>
      <c r="B20" s="18" t="s">
        <v>51</v>
      </c>
      <c r="C20" s="96"/>
      <c r="D20" s="45"/>
    </row>
    <row r="21" spans="1:5" ht="39.6" customHeight="1" x14ac:dyDescent="0.2">
      <c r="A21" s="83" t="s">
        <v>14</v>
      </c>
      <c r="B21" s="19" t="s">
        <v>90</v>
      </c>
      <c r="C21" s="97"/>
      <c r="D21" s="46"/>
    </row>
    <row r="22" spans="1:5" x14ac:dyDescent="0.2">
      <c r="A22" s="84"/>
      <c r="B22" s="85" t="s">
        <v>52</v>
      </c>
      <c r="C22" s="101"/>
      <c r="D22" s="44"/>
    </row>
    <row r="23" spans="1:5" ht="41.25" customHeight="1" x14ac:dyDescent="0.2">
      <c r="A23" s="84" t="s">
        <v>15</v>
      </c>
      <c r="B23" s="22" t="s">
        <v>16</v>
      </c>
      <c r="C23" s="101"/>
      <c r="D23" s="44"/>
    </row>
    <row r="24" spans="1:5" x14ac:dyDescent="0.2">
      <c r="A24" s="86"/>
      <c r="B24" s="18" t="s">
        <v>55</v>
      </c>
      <c r="C24" s="100"/>
      <c r="D24" s="47"/>
    </row>
    <row r="25" spans="1:5" ht="14.45" customHeight="1" x14ac:dyDescent="0.2">
      <c r="A25" s="82" t="s">
        <v>17</v>
      </c>
      <c r="B25" s="17" t="s">
        <v>53</v>
      </c>
      <c r="C25" s="96"/>
      <c r="D25" s="45"/>
    </row>
    <row r="26" spans="1:5" x14ac:dyDescent="0.2">
      <c r="A26" s="82"/>
      <c r="B26" s="20" t="s">
        <v>54</v>
      </c>
      <c r="C26" s="96"/>
      <c r="D26" s="45"/>
    </row>
    <row r="27" spans="1:5" ht="40.15" customHeight="1" x14ac:dyDescent="0.2">
      <c r="A27" s="83" t="s">
        <v>18</v>
      </c>
      <c r="B27" s="19" t="s">
        <v>91</v>
      </c>
      <c r="C27" s="96"/>
      <c r="D27" s="45"/>
    </row>
    <row r="28" spans="1:5" x14ac:dyDescent="0.2">
      <c r="A28" s="84"/>
      <c r="B28" s="88" t="s">
        <v>85</v>
      </c>
      <c r="C28" s="48"/>
      <c r="D28" s="46"/>
    </row>
    <row r="29" spans="1:5" x14ac:dyDescent="0.2">
      <c r="A29" s="39"/>
      <c r="B29" s="43" t="s">
        <v>133</v>
      </c>
      <c r="C29" s="44">
        <f>SUM(C4,C6,C8,C13,C17,C19,C21,C23,C25,C27)</f>
        <v>0</v>
      </c>
      <c r="D29" s="44">
        <f>SUM(D4,D6,D8,D13,D17,D19,D21,D23,D25,D27)</f>
        <v>0</v>
      </c>
    </row>
    <row r="30" spans="1:5" x14ac:dyDescent="0.2">
      <c r="A30" s="89"/>
      <c r="B30" s="90" t="s">
        <v>138</v>
      </c>
      <c r="C30" s="91">
        <f>IF(C29&gt;=20,20,C29)</f>
        <v>0</v>
      </c>
      <c r="D30" s="91">
        <f>IF(D29&gt;=20,20,D29)</f>
        <v>0</v>
      </c>
      <c r="E30" s="92" t="str">
        <f>IF(C30&gt;9,"OK","BRAK MIN.!!!")</f>
        <v>BRAK MIN.!!!</v>
      </c>
    </row>
    <row r="32" spans="1:5" x14ac:dyDescent="0.2">
      <c r="A32" s="134" t="s">
        <v>121</v>
      </c>
      <c r="B32" s="134"/>
      <c r="C32" s="134" t="s">
        <v>121</v>
      </c>
      <c r="D32" s="134"/>
    </row>
    <row r="33" spans="1:4" ht="24.75" customHeight="1" x14ac:dyDescent="0.2">
      <c r="A33" s="135" t="s">
        <v>0</v>
      </c>
      <c r="B33" s="135"/>
      <c r="C33" s="136" t="s">
        <v>135</v>
      </c>
      <c r="D33" s="136"/>
    </row>
  </sheetData>
  <mergeCells count="6">
    <mergeCell ref="A1:D1"/>
    <mergeCell ref="A32:B32"/>
    <mergeCell ref="C32:D32"/>
    <mergeCell ref="A33:B33"/>
    <mergeCell ref="C33:D33"/>
    <mergeCell ref="B14:B16"/>
  </mergeCells>
  <phoneticPr fontId="5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&amp;R&amp;"Arial,Kursywa"&amp;9Załącznik nr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opLeftCell="A35" workbookViewId="0">
      <selection activeCell="B36" sqref="B36"/>
    </sheetView>
  </sheetViews>
  <sheetFormatPr defaultColWidth="11.5703125" defaultRowHeight="12.75" x14ac:dyDescent="0.2"/>
  <cols>
    <col min="1" max="1" width="6.7109375" customWidth="1"/>
    <col min="2" max="2" width="60.7109375" style="16" customWidth="1"/>
    <col min="3" max="4" width="14.7109375" style="57" customWidth="1"/>
  </cols>
  <sheetData>
    <row r="1" spans="1:5" ht="28.15" customHeight="1" x14ac:dyDescent="0.25">
      <c r="A1" s="142" t="s">
        <v>131</v>
      </c>
      <c r="B1" s="142"/>
      <c r="C1" s="142"/>
      <c r="D1" s="142"/>
    </row>
    <row r="2" spans="1:5" ht="25.5" customHeight="1" x14ac:dyDescent="0.2">
      <c r="A2" s="40" t="s">
        <v>2</v>
      </c>
      <c r="B2" s="41" t="s">
        <v>3</v>
      </c>
      <c r="C2" s="58" t="s">
        <v>19</v>
      </c>
      <c r="D2" s="58" t="s">
        <v>20</v>
      </c>
    </row>
    <row r="3" spans="1:5" x14ac:dyDescent="0.2">
      <c r="A3" s="140" t="s">
        <v>21</v>
      </c>
      <c r="B3" s="140"/>
      <c r="C3" s="140"/>
      <c r="D3" s="140"/>
    </row>
    <row r="4" spans="1:5" x14ac:dyDescent="0.2">
      <c r="A4" s="103" t="s">
        <v>4</v>
      </c>
      <c r="B4" s="104" t="s">
        <v>48</v>
      </c>
      <c r="C4" s="96"/>
      <c r="D4" s="96"/>
      <c r="E4" s="6"/>
    </row>
    <row r="5" spans="1:5" x14ac:dyDescent="0.2">
      <c r="A5" s="103"/>
      <c r="B5" s="105" t="s">
        <v>93</v>
      </c>
      <c r="C5" s="96"/>
      <c r="D5" s="96"/>
    </row>
    <row r="6" spans="1:5" x14ac:dyDescent="0.2">
      <c r="A6" s="103"/>
      <c r="B6" s="106" t="s">
        <v>94</v>
      </c>
      <c r="C6" s="96"/>
      <c r="D6" s="97"/>
    </row>
    <row r="7" spans="1:5" x14ac:dyDescent="0.2">
      <c r="A7" s="103"/>
      <c r="B7" s="105" t="s">
        <v>95</v>
      </c>
      <c r="C7" s="96"/>
      <c r="D7" s="97"/>
    </row>
    <row r="8" spans="1:5" ht="40.15" customHeight="1" x14ac:dyDescent="0.2">
      <c r="A8" s="103" t="s">
        <v>5</v>
      </c>
      <c r="B8" s="107" t="s">
        <v>179</v>
      </c>
      <c r="C8" s="98"/>
      <c r="D8" s="99"/>
    </row>
    <row r="9" spans="1:5" ht="29.25" customHeight="1" x14ac:dyDescent="0.2">
      <c r="A9" s="103"/>
      <c r="B9" s="106" t="s">
        <v>107</v>
      </c>
      <c r="C9" s="98"/>
      <c r="D9" s="99"/>
      <c r="E9" s="10"/>
    </row>
    <row r="10" spans="1:5" x14ac:dyDescent="0.2">
      <c r="A10" s="103" t="s">
        <v>6</v>
      </c>
      <c r="B10" s="107" t="s">
        <v>22</v>
      </c>
      <c r="C10" s="96"/>
      <c r="D10" s="100"/>
      <c r="E10" s="6"/>
    </row>
    <row r="11" spans="1:5" x14ac:dyDescent="0.2">
      <c r="A11" s="103"/>
      <c r="B11" s="108" t="s">
        <v>92</v>
      </c>
      <c r="C11" s="96"/>
      <c r="D11" s="100"/>
      <c r="E11" s="6"/>
    </row>
    <row r="12" spans="1:5" x14ac:dyDescent="0.2">
      <c r="A12" s="103" t="s">
        <v>8</v>
      </c>
      <c r="B12" s="107" t="s">
        <v>23</v>
      </c>
      <c r="C12" s="96"/>
      <c r="D12" s="96"/>
      <c r="E12" s="6"/>
    </row>
    <row r="13" spans="1:5" x14ac:dyDescent="0.2">
      <c r="A13" s="103"/>
      <c r="B13" s="108" t="s">
        <v>96</v>
      </c>
      <c r="C13" s="97"/>
      <c r="D13" s="97"/>
      <c r="E13" s="6"/>
    </row>
    <row r="14" spans="1:5" ht="28.5" customHeight="1" x14ac:dyDescent="0.2">
      <c r="A14" s="103" t="s">
        <v>10</v>
      </c>
      <c r="B14" s="109" t="s">
        <v>180</v>
      </c>
      <c r="C14" s="101"/>
      <c r="D14" s="101"/>
      <c r="E14" s="6"/>
    </row>
    <row r="15" spans="1:5" x14ac:dyDescent="0.2">
      <c r="A15" s="103"/>
      <c r="B15" s="108" t="s">
        <v>97</v>
      </c>
      <c r="C15" s="101"/>
      <c r="D15" s="101"/>
      <c r="E15" s="6"/>
    </row>
    <row r="16" spans="1:5" ht="90.6" customHeight="1" x14ac:dyDescent="0.2">
      <c r="A16" s="103" t="s">
        <v>12</v>
      </c>
      <c r="B16" s="109" t="s">
        <v>178</v>
      </c>
      <c r="C16" s="101"/>
      <c r="D16" s="99"/>
      <c r="E16" s="10"/>
    </row>
    <row r="17" spans="1:5" x14ac:dyDescent="0.2">
      <c r="A17" s="103"/>
      <c r="B17" s="110" t="s">
        <v>108</v>
      </c>
      <c r="C17" s="101"/>
      <c r="D17" s="99"/>
      <c r="E17" s="10"/>
    </row>
    <row r="18" spans="1:5" s="12" customFormat="1" ht="38.25" customHeight="1" x14ac:dyDescent="0.2">
      <c r="A18" s="111" t="s">
        <v>14</v>
      </c>
      <c r="B18" s="109" t="s">
        <v>193</v>
      </c>
      <c r="C18" s="101"/>
      <c r="D18" s="101"/>
    </row>
    <row r="19" spans="1:5" x14ac:dyDescent="0.2">
      <c r="A19" s="103"/>
      <c r="B19" s="112" t="s">
        <v>109</v>
      </c>
      <c r="C19" s="100"/>
      <c r="D19" s="100"/>
      <c r="E19" s="6"/>
    </row>
    <row r="20" spans="1:5" ht="27.6" customHeight="1" x14ac:dyDescent="0.2">
      <c r="A20" s="103" t="s">
        <v>15</v>
      </c>
      <c r="B20" s="107" t="s">
        <v>181</v>
      </c>
      <c r="C20" s="96"/>
      <c r="D20" s="96"/>
      <c r="E20" s="6"/>
    </row>
    <row r="21" spans="1:5" ht="15" customHeight="1" x14ac:dyDescent="0.2">
      <c r="A21" s="103"/>
      <c r="B21" s="108" t="s">
        <v>98</v>
      </c>
      <c r="C21" s="96"/>
      <c r="D21" s="96"/>
      <c r="E21" s="6"/>
    </row>
    <row r="22" spans="1:5" ht="25.5" x14ac:dyDescent="0.2">
      <c r="A22" s="103" t="s">
        <v>17</v>
      </c>
      <c r="B22" s="107" t="s">
        <v>182</v>
      </c>
      <c r="C22" s="96"/>
      <c r="D22" s="96"/>
      <c r="E22" s="6"/>
    </row>
    <row r="23" spans="1:5" ht="15" customHeight="1" x14ac:dyDescent="0.2">
      <c r="A23" s="103"/>
      <c r="B23" s="106" t="s">
        <v>80</v>
      </c>
      <c r="C23" s="96"/>
      <c r="D23" s="96"/>
      <c r="E23" s="6"/>
    </row>
    <row r="24" spans="1:5" ht="26.45" customHeight="1" x14ac:dyDescent="0.2">
      <c r="A24" s="103" t="s">
        <v>18</v>
      </c>
      <c r="B24" s="107" t="s">
        <v>183</v>
      </c>
      <c r="C24" s="96"/>
      <c r="D24" s="96"/>
      <c r="E24" s="6"/>
    </row>
    <row r="25" spans="1:5" ht="25.5" x14ac:dyDescent="0.2">
      <c r="A25" s="103"/>
      <c r="B25" s="113" t="s">
        <v>84</v>
      </c>
      <c r="C25" s="96"/>
      <c r="D25" s="96"/>
      <c r="E25" s="6"/>
    </row>
    <row r="26" spans="1:5" ht="25.5" x14ac:dyDescent="0.2">
      <c r="A26" s="114" t="s">
        <v>24</v>
      </c>
      <c r="B26" s="115" t="s">
        <v>184</v>
      </c>
      <c r="C26" s="97"/>
      <c r="D26" s="97"/>
      <c r="E26" s="6"/>
    </row>
    <row r="27" spans="1:5" x14ac:dyDescent="0.2">
      <c r="A27" s="116"/>
      <c r="B27" s="117" t="s">
        <v>81</v>
      </c>
      <c r="C27" s="101"/>
      <c r="D27" s="101"/>
      <c r="E27" s="6"/>
    </row>
    <row r="28" spans="1:5" ht="25.5" x14ac:dyDescent="0.2">
      <c r="A28" s="116" t="s">
        <v>25</v>
      </c>
      <c r="B28" s="118" t="s">
        <v>185</v>
      </c>
      <c r="C28" s="101"/>
      <c r="D28" s="101"/>
      <c r="E28" s="6"/>
    </row>
    <row r="29" spans="1:5" x14ac:dyDescent="0.2">
      <c r="A29" s="116"/>
      <c r="B29" s="117" t="s">
        <v>110</v>
      </c>
      <c r="C29" s="101"/>
      <c r="D29" s="101"/>
      <c r="E29" s="6"/>
    </row>
    <row r="30" spans="1:5" ht="25.5" x14ac:dyDescent="0.2">
      <c r="A30" s="116" t="s">
        <v>26</v>
      </c>
      <c r="B30" s="119" t="s">
        <v>158</v>
      </c>
      <c r="C30" s="101"/>
      <c r="D30" s="101"/>
      <c r="E30" s="6"/>
    </row>
    <row r="31" spans="1:5" ht="14.25" customHeight="1" x14ac:dyDescent="0.2">
      <c r="A31" s="120"/>
      <c r="B31" s="108" t="s">
        <v>99</v>
      </c>
      <c r="C31" s="100"/>
      <c r="D31" s="100"/>
      <c r="E31" s="6"/>
    </row>
    <row r="32" spans="1:5" ht="25.5" x14ac:dyDescent="0.2">
      <c r="A32" s="103" t="s">
        <v>27</v>
      </c>
      <c r="B32" s="107" t="s">
        <v>186</v>
      </c>
      <c r="C32" s="96"/>
      <c r="D32" s="96"/>
      <c r="E32" s="6"/>
    </row>
    <row r="33" spans="1:5" ht="25.5" x14ac:dyDescent="0.2">
      <c r="A33" s="103"/>
      <c r="B33" s="113" t="s">
        <v>111</v>
      </c>
      <c r="C33" s="96"/>
      <c r="D33" s="96"/>
      <c r="E33" s="6"/>
    </row>
    <row r="34" spans="1:5" ht="25.5" x14ac:dyDescent="0.2">
      <c r="A34" s="103" t="s">
        <v>28</v>
      </c>
      <c r="B34" s="107" t="s">
        <v>187</v>
      </c>
      <c r="C34" s="96"/>
      <c r="D34" s="96"/>
      <c r="E34" s="6"/>
    </row>
    <row r="35" spans="1:5" x14ac:dyDescent="0.2">
      <c r="A35" s="103"/>
      <c r="B35" s="106" t="s">
        <v>100</v>
      </c>
      <c r="C35" s="96"/>
      <c r="D35" s="96"/>
      <c r="E35" s="6"/>
    </row>
    <row r="36" spans="1:5" ht="38.25" x14ac:dyDescent="0.2">
      <c r="A36" s="103" t="s">
        <v>29</v>
      </c>
      <c r="B36" s="107" t="s">
        <v>188</v>
      </c>
      <c r="C36" s="96"/>
      <c r="D36" s="96"/>
      <c r="E36" s="6"/>
    </row>
    <row r="37" spans="1:5" x14ac:dyDescent="0.2">
      <c r="A37" s="103"/>
      <c r="B37" s="106" t="s">
        <v>56</v>
      </c>
      <c r="C37" s="96"/>
      <c r="D37" s="96"/>
      <c r="E37" s="6"/>
    </row>
    <row r="38" spans="1:5" ht="25.5" x14ac:dyDescent="0.2">
      <c r="A38" s="103" t="s">
        <v>30</v>
      </c>
      <c r="B38" s="107" t="s">
        <v>189</v>
      </c>
      <c r="C38" s="96"/>
      <c r="D38" s="96"/>
      <c r="E38" s="6"/>
    </row>
    <row r="39" spans="1:5" x14ac:dyDescent="0.2">
      <c r="A39" s="103"/>
      <c r="B39" s="105" t="s">
        <v>112</v>
      </c>
      <c r="C39" s="96"/>
      <c r="D39" s="96"/>
      <c r="E39" s="11"/>
    </row>
    <row r="40" spans="1:5" x14ac:dyDescent="0.2">
      <c r="A40" s="103" t="s">
        <v>31</v>
      </c>
      <c r="B40" s="107" t="s">
        <v>32</v>
      </c>
      <c r="C40" s="96"/>
      <c r="D40" s="96"/>
      <c r="E40" s="6"/>
    </row>
    <row r="41" spans="1:5" x14ac:dyDescent="0.2">
      <c r="A41" s="103"/>
      <c r="B41" s="106" t="s">
        <v>101</v>
      </c>
      <c r="C41" s="96"/>
      <c r="D41" s="96"/>
      <c r="E41" s="6"/>
    </row>
    <row r="42" spans="1:5" ht="25.5" x14ac:dyDescent="0.2">
      <c r="A42" s="103" t="s">
        <v>33</v>
      </c>
      <c r="B42" s="107" t="s">
        <v>190</v>
      </c>
      <c r="C42" s="96"/>
      <c r="D42" s="96"/>
      <c r="E42" s="6"/>
    </row>
    <row r="43" spans="1:5" x14ac:dyDescent="0.2">
      <c r="A43" s="103"/>
      <c r="B43" s="106" t="s">
        <v>102</v>
      </c>
      <c r="C43" s="96"/>
      <c r="D43" s="96"/>
      <c r="E43" s="6"/>
    </row>
    <row r="44" spans="1:5" x14ac:dyDescent="0.2">
      <c r="A44" s="103" t="s">
        <v>34</v>
      </c>
      <c r="B44" s="107" t="s">
        <v>57</v>
      </c>
      <c r="C44" s="96"/>
      <c r="D44" s="96"/>
      <c r="E44" s="6"/>
    </row>
    <row r="45" spans="1:5" x14ac:dyDescent="0.2">
      <c r="A45" s="103"/>
      <c r="B45" s="106" t="s">
        <v>103</v>
      </c>
      <c r="C45" s="96"/>
      <c r="D45" s="96"/>
      <c r="E45" s="6"/>
    </row>
    <row r="46" spans="1:5" x14ac:dyDescent="0.2">
      <c r="A46" s="103"/>
      <c r="B46" s="106" t="s">
        <v>104</v>
      </c>
      <c r="C46" s="96"/>
      <c r="D46" s="96"/>
      <c r="E46" s="6"/>
    </row>
    <row r="47" spans="1:5" x14ac:dyDescent="0.2">
      <c r="A47" s="103"/>
      <c r="B47" s="106" t="s">
        <v>105</v>
      </c>
      <c r="C47" s="96"/>
      <c r="D47" s="96"/>
      <c r="E47" s="6"/>
    </row>
    <row r="48" spans="1:5" x14ac:dyDescent="0.2">
      <c r="A48" s="103" t="s">
        <v>35</v>
      </c>
      <c r="B48" s="107" t="s">
        <v>36</v>
      </c>
      <c r="C48" s="96"/>
      <c r="D48" s="96"/>
      <c r="E48" s="6"/>
    </row>
    <row r="49" spans="1:5" x14ac:dyDescent="0.2">
      <c r="A49" s="103"/>
      <c r="B49" s="106" t="s">
        <v>102</v>
      </c>
      <c r="C49" s="96"/>
      <c r="D49" s="96"/>
      <c r="E49" s="6"/>
    </row>
    <row r="50" spans="1:5" x14ac:dyDescent="0.2">
      <c r="A50" s="141" t="s">
        <v>37</v>
      </c>
      <c r="B50" s="141"/>
      <c r="C50" s="141"/>
      <c r="D50" s="141"/>
      <c r="E50" s="6"/>
    </row>
    <row r="51" spans="1:5" ht="25.9" customHeight="1" x14ac:dyDescent="0.2">
      <c r="A51" s="103" t="s">
        <v>38</v>
      </c>
      <c r="B51" s="107" t="s">
        <v>191</v>
      </c>
      <c r="C51" s="96"/>
      <c r="D51" s="96"/>
      <c r="E51" s="6"/>
    </row>
    <row r="52" spans="1:5" x14ac:dyDescent="0.2">
      <c r="A52" s="103"/>
      <c r="B52" s="106" t="s">
        <v>114</v>
      </c>
      <c r="C52" s="96"/>
      <c r="D52" s="96"/>
      <c r="E52" s="6"/>
    </row>
    <row r="53" spans="1:5" x14ac:dyDescent="0.2">
      <c r="A53" s="103" t="s">
        <v>39</v>
      </c>
      <c r="B53" s="107" t="s">
        <v>40</v>
      </c>
      <c r="C53" s="96"/>
      <c r="D53" s="96"/>
      <c r="E53" s="6"/>
    </row>
    <row r="54" spans="1:5" x14ac:dyDescent="0.2">
      <c r="A54" s="103"/>
      <c r="B54" s="106" t="s">
        <v>114</v>
      </c>
      <c r="C54" s="96"/>
      <c r="D54" s="96"/>
      <c r="E54" s="6"/>
    </row>
    <row r="55" spans="1:5" ht="25.5" x14ac:dyDescent="0.2">
      <c r="A55" s="103" t="s">
        <v>41</v>
      </c>
      <c r="B55" s="107" t="s">
        <v>192</v>
      </c>
      <c r="C55" s="96"/>
      <c r="D55" s="96"/>
      <c r="E55" s="6"/>
    </row>
    <row r="56" spans="1:5" x14ac:dyDescent="0.2">
      <c r="A56" s="103"/>
      <c r="B56" s="106" t="s">
        <v>114</v>
      </c>
      <c r="C56" s="96"/>
      <c r="D56" s="96"/>
      <c r="E56" s="6"/>
    </row>
    <row r="57" spans="1:5" x14ac:dyDescent="0.2">
      <c r="A57" s="103" t="s">
        <v>42</v>
      </c>
      <c r="B57" s="107" t="s">
        <v>43</v>
      </c>
      <c r="C57" s="96"/>
      <c r="D57" s="96"/>
      <c r="E57" s="6"/>
    </row>
    <row r="58" spans="1:5" x14ac:dyDescent="0.2">
      <c r="A58" s="103"/>
      <c r="B58" s="106" t="s">
        <v>114</v>
      </c>
      <c r="C58" s="96"/>
      <c r="D58" s="96"/>
      <c r="E58" s="6"/>
    </row>
    <row r="59" spans="1:5" ht="39.75" customHeight="1" x14ac:dyDescent="0.2">
      <c r="A59" s="103" t="s">
        <v>44</v>
      </c>
      <c r="B59" s="107" t="s">
        <v>45</v>
      </c>
      <c r="C59" s="96"/>
      <c r="D59" s="96"/>
    </row>
    <row r="60" spans="1:5" x14ac:dyDescent="0.2">
      <c r="A60" s="9"/>
      <c r="B60" s="49" t="s">
        <v>106</v>
      </c>
      <c r="C60" s="45"/>
      <c r="D60" s="45"/>
    </row>
    <row r="61" spans="1:5" x14ac:dyDescent="0.2">
      <c r="A61" s="39"/>
      <c r="B61" s="43" t="s">
        <v>133</v>
      </c>
      <c r="C61" s="50">
        <f>SUM(C4,C8,C10,C12,C14,C16,C18,C20,C22,C24,C26,C28,C30,C32,C34,C36,C38,C40,C42,C44,C48,C51,C53,C55,C57,C59)</f>
        <v>0</v>
      </c>
      <c r="D61" s="50">
        <f>SUM(D4,D8,D10,D12,D14,D16,D18,D20,D22,D24,D26,D28,D30,D32,D34,D36,D38,D40,D42,D44,D48,D51,D53,D55,D57,D59)</f>
        <v>0</v>
      </c>
    </row>
    <row r="62" spans="1:5" x14ac:dyDescent="0.2">
      <c r="B62" s="21" t="s">
        <v>126</v>
      </c>
      <c r="C62" s="51">
        <f>IF(C61&gt;=30,30,C61)</f>
        <v>0</v>
      </c>
      <c r="D62" s="51">
        <f>IF(D61&gt;=30,30,D61)</f>
        <v>0</v>
      </c>
      <c r="E62" s="23" t="str">
        <f>IF(C62&gt;14,"OK","BRAK MIN.!!!")</f>
        <v>BRAK MIN.!!!</v>
      </c>
    </row>
    <row r="64" spans="1:5" x14ac:dyDescent="0.2">
      <c r="A64" s="143" t="s">
        <v>121</v>
      </c>
      <c r="B64" s="143"/>
      <c r="C64" s="144" t="s">
        <v>121</v>
      </c>
      <c r="D64" s="144"/>
    </row>
    <row r="65" spans="1:4" ht="27" customHeight="1" x14ac:dyDescent="0.2">
      <c r="A65" s="145" t="s">
        <v>0</v>
      </c>
      <c r="B65" s="145"/>
      <c r="C65" s="136" t="s">
        <v>135</v>
      </c>
      <c r="D65" s="136"/>
    </row>
  </sheetData>
  <sheetProtection selectLockedCells="1" selectUnlockedCells="1"/>
  <mergeCells count="7">
    <mergeCell ref="C65:D65"/>
    <mergeCell ref="A3:D3"/>
    <mergeCell ref="A50:D50"/>
    <mergeCell ref="A1:D1"/>
    <mergeCell ref="A64:B64"/>
    <mergeCell ref="C64:D64"/>
    <mergeCell ref="A65:B65"/>
  </mergeCells>
  <phoneticPr fontId="0" type="noConversion"/>
  <pageMargins left="0.39370078740157483" right="0.39370078740157483" top="1.0629921259842521" bottom="1.0629921259842521" header="0.78740157480314965" footer="0.78740157480314965"/>
  <pageSetup paperSize="9" orientation="portrait" horizontalDpi="300" verticalDpi="300" r:id="rId1"/>
  <headerFooter alignWithMargins="0">
    <oddHeader>&amp;RZałacznik nr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3" workbookViewId="0">
      <selection activeCell="B10" sqref="B10"/>
    </sheetView>
  </sheetViews>
  <sheetFormatPr defaultColWidth="11.5703125" defaultRowHeight="12.75" x14ac:dyDescent="0.2"/>
  <cols>
    <col min="1" max="1" width="6.7109375" customWidth="1"/>
    <col min="2" max="2" width="60.7109375" customWidth="1"/>
    <col min="3" max="4" width="14.7109375" customWidth="1"/>
    <col min="5" max="5" width="13.42578125" customWidth="1"/>
  </cols>
  <sheetData>
    <row r="1" spans="1:5" ht="15" x14ac:dyDescent="0.25">
      <c r="A1" s="26" t="s">
        <v>125</v>
      </c>
    </row>
    <row r="2" spans="1:5" ht="15" x14ac:dyDescent="0.25">
      <c r="A2" s="26"/>
    </row>
    <row r="3" spans="1:5" ht="27" customHeight="1" x14ac:dyDescent="0.2">
      <c r="A3" s="40" t="s">
        <v>2</v>
      </c>
      <c r="B3" s="40" t="s">
        <v>3</v>
      </c>
      <c r="C3" s="58" t="s">
        <v>86</v>
      </c>
      <c r="D3" s="58" t="s">
        <v>20</v>
      </c>
    </row>
    <row r="4" spans="1:5" ht="54" customHeight="1" x14ac:dyDescent="0.2">
      <c r="A4" s="5" t="s">
        <v>4</v>
      </c>
      <c r="B4" s="2" t="s">
        <v>162</v>
      </c>
      <c r="C4" s="121"/>
      <c r="D4" s="1"/>
    </row>
    <row r="5" spans="1:5" ht="25.5" x14ac:dyDescent="0.2">
      <c r="A5" s="5"/>
      <c r="B5" s="13" t="s">
        <v>61</v>
      </c>
      <c r="C5" s="121"/>
      <c r="D5" s="1"/>
    </row>
    <row r="6" spans="1:5" ht="25.5" x14ac:dyDescent="0.2">
      <c r="A6" s="5" t="s">
        <v>5</v>
      </c>
      <c r="B6" s="2" t="s">
        <v>50</v>
      </c>
      <c r="C6" s="121"/>
      <c r="D6" s="1"/>
    </row>
    <row r="7" spans="1:5" x14ac:dyDescent="0.2">
      <c r="A7" s="5"/>
      <c r="B7" s="8" t="s">
        <v>60</v>
      </c>
      <c r="C7" s="121"/>
      <c r="D7" s="1"/>
    </row>
    <row r="8" spans="1:5" ht="25.5" x14ac:dyDescent="0.2">
      <c r="A8" s="5" t="s">
        <v>6</v>
      </c>
      <c r="B8" s="37" t="s">
        <v>1</v>
      </c>
      <c r="C8" s="121"/>
      <c r="D8" s="1"/>
    </row>
    <row r="9" spans="1:5" x14ac:dyDescent="0.2">
      <c r="A9" s="5"/>
      <c r="B9" s="8" t="s">
        <v>194</v>
      </c>
      <c r="C9" s="121"/>
      <c r="D9" s="1"/>
    </row>
    <row r="10" spans="1:5" ht="51.6" customHeight="1" x14ac:dyDescent="0.2">
      <c r="A10" s="5" t="s">
        <v>8</v>
      </c>
      <c r="B10" s="2" t="s">
        <v>113</v>
      </c>
      <c r="C10" s="121"/>
      <c r="D10" s="1"/>
    </row>
    <row r="11" spans="1:5" ht="15.75" customHeight="1" x14ac:dyDescent="0.2">
      <c r="A11" s="14"/>
      <c r="B11" s="52" t="s">
        <v>85</v>
      </c>
      <c r="C11" s="7"/>
      <c r="D11" s="1"/>
    </row>
    <row r="12" spans="1:5" ht="15.75" customHeight="1" x14ac:dyDescent="0.2">
      <c r="A12" s="14"/>
      <c r="B12" s="43" t="s">
        <v>133</v>
      </c>
      <c r="C12" s="44">
        <f>SUM(C4,C6,C8,C10)</f>
        <v>0</v>
      </c>
      <c r="D12" s="50">
        <f>SUM(D4,D6,D8,D10)</f>
        <v>0</v>
      </c>
    </row>
    <row r="13" spans="1:5" x14ac:dyDescent="0.2">
      <c r="B13" s="53" t="s">
        <v>64</v>
      </c>
      <c r="C13" s="47">
        <f>IF(C12&gt;=10,10,C12)</f>
        <v>0</v>
      </c>
      <c r="D13" s="45">
        <f>IF(D12&gt;=10,10,D12)</f>
        <v>0</v>
      </c>
      <c r="E13" s="23" t="str">
        <f>IF(C13&gt;3,"OK","BRAK MIN.!!!")</f>
        <v>BRAK MIN.!!!</v>
      </c>
    </row>
    <row r="14" spans="1:5" x14ac:dyDescent="0.2">
      <c r="B14" s="59"/>
      <c r="C14" s="60"/>
      <c r="D14" s="60"/>
      <c r="E14" s="23"/>
    </row>
    <row r="15" spans="1:5" ht="27.75" customHeight="1" x14ac:dyDescent="0.2">
      <c r="A15" s="148" t="s">
        <v>132</v>
      </c>
      <c r="B15" s="148"/>
      <c r="C15" s="148"/>
      <c r="D15" s="148"/>
    </row>
    <row r="16" spans="1:5" x14ac:dyDescent="0.2">
      <c r="B16" s="59"/>
      <c r="C16" s="60"/>
      <c r="D16" s="60"/>
      <c r="E16" s="23"/>
    </row>
    <row r="17" spans="1:4" ht="39.6" customHeight="1" x14ac:dyDescent="0.2">
      <c r="A17" s="147" t="s">
        <v>147</v>
      </c>
      <c r="B17" s="147"/>
      <c r="C17" s="62" t="s">
        <v>146</v>
      </c>
      <c r="D17" s="62" t="s">
        <v>124</v>
      </c>
    </row>
    <row r="18" spans="1:4" ht="32.25" customHeight="1" x14ac:dyDescent="0.2">
      <c r="A18" s="147"/>
      <c r="B18" s="147"/>
      <c r="C18" s="36">
        <f>SUM('II.1. Dydaktyka'!C30,'II.2. Nauka'!C62,'II.3 Organizacja'!C13)</f>
        <v>0</v>
      </c>
      <c r="D18" s="36">
        <f>SUM('II.1. Dydaktyka'!D30,'II.2. Nauka'!D62,'II.3 Organizacja'!D13)</f>
        <v>0</v>
      </c>
    </row>
    <row r="19" spans="1:4" ht="23.25" customHeight="1" x14ac:dyDescent="0.2">
      <c r="A19" s="35"/>
      <c r="B19" s="35"/>
      <c r="C19" s="35"/>
      <c r="D19" s="35"/>
    </row>
    <row r="20" spans="1:4" x14ac:dyDescent="0.2">
      <c r="A20" s="143" t="s">
        <v>121</v>
      </c>
      <c r="B20" s="143"/>
      <c r="C20" s="143" t="s">
        <v>121</v>
      </c>
      <c r="D20" s="143"/>
    </row>
    <row r="21" spans="1:4" ht="26.25" customHeight="1" x14ac:dyDescent="0.2">
      <c r="A21" s="135" t="s">
        <v>0</v>
      </c>
      <c r="B21" s="135"/>
      <c r="C21" s="136" t="s">
        <v>135</v>
      </c>
      <c r="D21" s="136"/>
    </row>
    <row r="22" spans="1:4" ht="30.6" customHeight="1" x14ac:dyDescent="0.2">
      <c r="A22" s="144"/>
      <c r="B22" s="144"/>
      <c r="C22" s="144"/>
      <c r="D22" s="144"/>
    </row>
    <row r="23" spans="1:4" s="68" customFormat="1" ht="15.75" customHeight="1" x14ac:dyDescent="0.2">
      <c r="A23" s="149" t="s">
        <v>163</v>
      </c>
      <c r="B23" s="149"/>
      <c r="C23" s="149"/>
      <c r="D23" s="149"/>
    </row>
    <row r="24" spans="1:4" s="71" customFormat="1" ht="12" x14ac:dyDescent="0.2">
      <c r="A24" s="69" t="s">
        <v>152</v>
      </c>
      <c r="B24" s="70"/>
      <c r="C24" s="70"/>
      <c r="D24" s="70"/>
    </row>
    <row r="25" spans="1:4" s="68" customFormat="1" ht="12" x14ac:dyDescent="0.2">
      <c r="A25" s="146" t="s">
        <v>153</v>
      </c>
      <c r="B25" s="146"/>
      <c r="C25" s="146"/>
      <c r="D25" s="146"/>
    </row>
    <row r="26" spans="1:4" s="68" customFormat="1" ht="13.5" customHeight="1" x14ac:dyDescent="0.2">
      <c r="A26" s="146" t="s">
        <v>154</v>
      </c>
      <c r="B26" s="146"/>
      <c r="C26" s="146"/>
      <c r="D26" s="146"/>
    </row>
    <row r="27" spans="1:4" s="68" customFormat="1" ht="12" x14ac:dyDescent="0.2">
      <c r="A27" s="146" t="s">
        <v>150</v>
      </c>
      <c r="B27" s="146"/>
      <c r="C27" s="146"/>
      <c r="D27" s="146"/>
    </row>
    <row r="28" spans="1:4" s="68" customFormat="1" ht="24" customHeight="1" x14ac:dyDescent="0.2">
      <c r="A28" s="146" t="s">
        <v>151</v>
      </c>
      <c r="B28" s="146"/>
      <c r="C28" s="146"/>
      <c r="D28" s="146"/>
    </row>
    <row r="29" spans="1:4" s="68" customFormat="1" ht="24.75" customHeight="1" x14ac:dyDescent="0.2">
      <c r="A29" s="146" t="s">
        <v>155</v>
      </c>
      <c r="B29" s="146"/>
      <c r="C29" s="146"/>
      <c r="D29" s="146"/>
    </row>
    <row r="30" spans="1:4" s="68" customFormat="1" ht="12" x14ac:dyDescent="0.2">
      <c r="A30" s="146"/>
      <c r="B30" s="146"/>
      <c r="C30" s="146"/>
      <c r="D30" s="146"/>
    </row>
    <row r="31" spans="1:4" x14ac:dyDescent="0.2">
      <c r="A31" s="150"/>
      <c r="B31" s="150"/>
      <c r="C31" s="150"/>
      <c r="D31" s="150"/>
    </row>
    <row r="32" spans="1:4" x14ac:dyDescent="0.2">
      <c r="A32" s="150"/>
      <c r="B32" s="150"/>
      <c r="C32" s="150"/>
      <c r="D32" s="150"/>
    </row>
    <row r="33" spans="1:4" x14ac:dyDescent="0.2">
      <c r="A33" s="150"/>
      <c r="B33" s="150"/>
      <c r="C33" s="150"/>
      <c r="D33" s="150"/>
    </row>
    <row r="34" spans="1:4" x14ac:dyDescent="0.2">
      <c r="A34" s="150"/>
      <c r="B34" s="150"/>
      <c r="C34" s="150"/>
      <c r="D34" s="150"/>
    </row>
  </sheetData>
  <sheetProtection selectLockedCells="1" selectUnlockedCells="1"/>
  <mergeCells count="18">
    <mergeCell ref="A30:D30"/>
    <mergeCell ref="A29:D29"/>
    <mergeCell ref="A28:D28"/>
    <mergeCell ref="A34:D34"/>
    <mergeCell ref="A33:D33"/>
    <mergeCell ref="A32:D32"/>
    <mergeCell ref="A31:D31"/>
    <mergeCell ref="A27:D27"/>
    <mergeCell ref="A26:D26"/>
    <mergeCell ref="A25:D25"/>
    <mergeCell ref="A17:B18"/>
    <mergeCell ref="A15:D15"/>
    <mergeCell ref="A23:D23"/>
    <mergeCell ref="A22:D22"/>
    <mergeCell ref="A20:B20"/>
    <mergeCell ref="C20:D20"/>
    <mergeCell ref="C21:D21"/>
    <mergeCell ref="A21:B21"/>
  </mergeCells>
  <phoneticPr fontId="0" type="noConversion"/>
  <pageMargins left="0.39370078740157483" right="0.39370078740157483" top="1.0629921259842521" bottom="1.0629921259842521" header="0.78740157480314965" footer="0.78740157480314965"/>
  <pageSetup paperSize="9" orientation="portrait" horizontalDpi="300" verticalDpi="300" r:id="rId1"/>
  <headerFooter alignWithMargins="0">
    <oddHeader>&amp;RZałącznik nr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25" sqref="B25"/>
    </sheetView>
  </sheetViews>
  <sheetFormatPr defaultRowHeight="12.75" x14ac:dyDescent="0.2"/>
  <cols>
    <col min="1" max="1" width="7" customWidth="1"/>
    <col min="2" max="2" width="70.5703125" customWidth="1"/>
    <col min="3" max="3" width="16" style="54" customWidth="1"/>
    <col min="8" max="8" width="2.42578125" customWidth="1"/>
  </cols>
  <sheetData>
    <row r="1" spans="1:4" ht="15" x14ac:dyDescent="0.25">
      <c r="A1" s="26" t="s">
        <v>119</v>
      </c>
    </row>
    <row r="2" spans="1:4" ht="27" customHeight="1" x14ac:dyDescent="0.2">
      <c r="A2" s="40" t="s">
        <v>2</v>
      </c>
      <c r="B2" s="40" t="s">
        <v>170</v>
      </c>
      <c r="C2" s="58" t="s">
        <v>148</v>
      </c>
    </row>
    <row r="3" spans="1:4" ht="12" customHeight="1" x14ac:dyDescent="0.2">
      <c r="A3" s="5" t="s">
        <v>4</v>
      </c>
      <c r="B3" s="72" t="s">
        <v>156</v>
      </c>
      <c r="C3" s="96"/>
    </row>
    <row r="4" spans="1:4" ht="12" customHeight="1" x14ac:dyDescent="0.2">
      <c r="A4" s="5"/>
      <c r="B4" s="73" t="s">
        <v>159</v>
      </c>
      <c r="C4" s="96"/>
    </row>
    <row r="5" spans="1:4" ht="24" customHeight="1" x14ac:dyDescent="0.2">
      <c r="A5" s="5" t="s">
        <v>5</v>
      </c>
      <c r="B5" s="72" t="s">
        <v>195</v>
      </c>
      <c r="C5" s="96"/>
    </row>
    <row r="6" spans="1:4" ht="12" customHeight="1" x14ac:dyDescent="0.2">
      <c r="A6" s="5"/>
      <c r="B6" s="73" t="s">
        <v>159</v>
      </c>
      <c r="C6" s="96"/>
    </row>
    <row r="7" spans="1:4" ht="12" customHeight="1" x14ac:dyDescent="0.2">
      <c r="A7" s="5" t="s">
        <v>6</v>
      </c>
      <c r="B7" s="74" t="s">
        <v>143</v>
      </c>
      <c r="C7" s="96"/>
    </row>
    <row r="8" spans="1:4" ht="12" customHeight="1" x14ac:dyDescent="0.2">
      <c r="A8" s="5"/>
      <c r="B8" s="73" t="s">
        <v>159</v>
      </c>
      <c r="C8" s="96"/>
    </row>
    <row r="9" spans="1:4" ht="12" customHeight="1" x14ac:dyDescent="0.2">
      <c r="A9" s="5" t="s">
        <v>139</v>
      </c>
      <c r="B9" s="75" t="s">
        <v>140</v>
      </c>
      <c r="C9" s="96"/>
    </row>
    <row r="10" spans="1:4" ht="12" customHeight="1" x14ac:dyDescent="0.2">
      <c r="A10" s="5"/>
      <c r="B10" s="73" t="s">
        <v>159</v>
      </c>
      <c r="C10" s="96"/>
    </row>
    <row r="11" spans="1:4" ht="12" customHeight="1" x14ac:dyDescent="0.2">
      <c r="A11" s="76" t="s">
        <v>10</v>
      </c>
      <c r="B11" s="77" t="s">
        <v>141</v>
      </c>
      <c r="C11" s="102"/>
    </row>
    <row r="12" spans="1:4" ht="12" customHeight="1" x14ac:dyDescent="0.2">
      <c r="A12" s="63"/>
      <c r="B12" s="78" t="s">
        <v>159</v>
      </c>
      <c r="C12" s="48"/>
    </row>
    <row r="13" spans="1:4" x14ac:dyDescent="0.2">
      <c r="B13" s="65" t="s">
        <v>137</v>
      </c>
      <c r="C13" s="64">
        <f>SUM(C4,C6,C8,C10,C12)</f>
        <v>0</v>
      </c>
      <c r="D13" s="61" t="str">
        <f>IF(C13&gt;1,"OK","BRAK MIN.!!!")</f>
        <v>BRAK MIN.!!!</v>
      </c>
    </row>
    <row r="15" spans="1:4" ht="48.6" customHeight="1" x14ac:dyDescent="0.2"/>
    <row r="16" spans="1:4" x14ac:dyDescent="0.2">
      <c r="A16" s="144" t="s">
        <v>122</v>
      </c>
      <c r="B16" s="144"/>
      <c r="C16" s="144"/>
    </row>
    <row r="17" spans="1:3" x14ac:dyDescent="0.2">
      <c r="A17" s="151" t="s">
        <v>160</v>
      </c>
      <c r="B17" s="151"/>
      <c r="C17" s="151"/>
    </row>
    <row r="18" spans="1:3" x14ac:dyDescent="0.2">
      <c r="A18" s="151" t="s">
        <v>171</v>
      </c>
      <c r="B18" s="151"/>
      <c r="C18" s="151"/>
    </row>
  </sheetData>
  <mergeCells count="3">
    <mergeCell ref="A16:C16"/>
    <mergeCell ref="A17:C17"/>
    <mergeCell ref="A18:C18"/>
  </mergeCells>
  <phoneticPr fontId="5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&amp;RZałącznik nr1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C16" sqref="C16"/>
    </sheetView>
  </sheetViews>
  <sheetFormatPr defaultColWidth="11.5703125" defaultRowHeight="12.75" x14ac:dyDescent="0.2"/>
  <cols>
    <col min="1" max="1" width="6.7109375" customWidth="1"/>
    <col min="2" max="2" width="72" style="16" customWidth="1"/>
    <col min="3" max="3" width="15.85546875" customWidth="1"/>
    <col min="4" max="4" width="13.85546875" customWidth="1"/>
  </cols>
  <sheetData>
    <row r="1" spans="1:4" ht="15" x14ac:dyDescent="0.25">
      <c r="A1" s="26" t="s">
        <v>120</v>
      </c>
    </row>
    <row r="2" spans="1:4" ht="15" x14ac:dyDescent="0.25">
      <c r="A2" s="26"/>
    </row>
    <row r="3" spans="1:4" ht="25.5" x14ac:dyDescent="0.2">
      <c r="A3" s="1" t="s">
        <v>2</v>
      </c>
      <c r="B3" s="160" t="s">
        <v>3</v>
      </c>
      <c r="C3" s="1" t="s">
        <v>46</v>
      </c>
      <c r="D3" s="4"/>
    </row>
    <row r="4" spans="1:4" ht="63.75" x14ac:dyDescent="0.2">
      <c r="A4" s="2" t="s">
        <v>4</v>
      </c>
      <c r="B4" s="2" t="s">
        <v>196</v>
      </c>
      <c r="C4" s="1"/>
      <c r="D4" s="4"/>
    </row>
    <row r="5" spans="1:4" x14ac:dyDescent="0.2">
      <c r="A5" s="2"/>
      <c r="B5" s="161" t="s">
        <v>197</v>
      </c>
      <c r="C5" s="1"/>
      <c r="D5" s="4"/>
    </row>
    <row r="6" spans="1:4" ht="84.75" customHeight="1" x14ac:dyDescent="0.2">
      <c r="A6" s="2" t="s">
        <v>5</v>
      </c>
      <c r="B6" s="2" t="s">
        <v>198</v>
      </c>
      <c r="C6" s="1"/>
    </row>
    <row r="7" spans="1:4" x14ac:dyDescent="0.2">
      <c r="A7" s="2"/>
      <c r="B7" s="161" t="s">
        <v>199</v>
      </c>
      <c r="C7" s="1"/>
      <c r="D7" s="4"/>
    </row>
    <row r="8" spans="1:4" x14ac:dyDescent="0.2">
      <c r="A8" s="2" t="s">
        <v>6</v>
      </c>
      <c r="B8" s="2" t="s">
        <v>47</v>
      </c>
      <c r="C8" s="1"/>
      <c r="D8" s="4"/>
    </row>
    <row r="9" spans="1:4" x14ac:dyDescent="0.2">
      <c r="A9" s="2"/>
      <c r="B9" s="162" t="s">
        <v>200</v>
      </c>
      <c r="C9" s="1"/>
      <c r="D9" s="4"/>
    </row>
    <row r="10" spans="1:4" ht="25.5" x14ac:dyDescent="0.2">
      <c r="A10" s="2" t="s">
        <v>8</v>
      </c>
      <c r="B10" s="2" t="s">
        <v>201</v>
      </c>
      <c r="C10" s="1"/>
      <c r="D10" s="4"/>
    </row>
    <row r="11" spans="1:4" x14ac:dyDescent="0.2">
      <c r="A11" s="2"/>
      <c r="B11" s="162" t="s">
        <v>202</v>
      </c>
      <c r="C11" s="1"/>
      <c r="D11" s="4"/>
    </row>
    <row r="12" spans="1:4" ht="38.25" x14ac:dyDescent="0.2">
      <c r="A12" s="2" t="s">
        <v>10</v>
      </c>
      <c r="B12" s="2" t="s">
        <v>203</v>
      </c>
      <c r="C12" s="1"/>
      <c r="D12" s="4"/>
    </row>
    <row r="13" spans="1:4" x14ac:dyDescent="0.2">
      <c r="A13" s="15"/>
      <c r="B13" s="162" t="s">
        <v>204</v>
      </c>
      <c r="C13" s="1"/>
      <c r="D13" s="4"/>
    </row>
    <row r="14" spans="1:4" x14ac:dyDescent="0.2">
      <c r="A14" s="3"/>
      <c r="B14" s="163" t="s">
        <v>62</v>
      </c>
      <c r="C14" s="1"/>
      <c r="D14" s="4"/>
    </row>
    <row r="15" spans="1:4" x14ac:dyDescent="0.2">
      <c r="B15" s="24"/>
    </row>
    <row r="16" spans="1:4" x14ac:dyDescent="0.2">
      <c r="C16" t="s">
        <v>205</v>
      </c>
    </row>
    <row r="17" spans="3:3" x14ac:dyDescent="0.2">
      <c r="C17" s="66" t="s">
        <v>123</v>
      </c>
    </row>
  </sheetData>
  <sheetProtection selectLockedCells="1" selectUnlockedCells="1"/>
  <phoneticPr fontId="0" type="noConversion"/>
  <pageMargins left="0.39370078740157483" right="0.39370078740157483" top="1.0629921259842521" bottom="1.0629921259842521" header="0.78740157480314965" footer="0.78740157480314965"/>
  <pageSetup paperSize="9" orientation="portrait" horizontalDpi="300" verticalDpi="300" r:id="rId1"/>
  <headerFooter alignWithMargins="0">
    <oddHeader>&amp;RZałącznik nr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A5" sqref="A5:D5"/>
    </sheetView>
  </sheetViews>
  <sheetFormatPr defaultColWidth="11.5703125" defaultRowHeight="12.75" x14ac:dyDescent="0.2"/>
  <cols>
    <col min="1" max="1" width="28.7109375" style="25" customWidth="1"/>
    <col min="2" max="4" width="18.7109375" style="25" customWidth="1"/>
    <col min="5" max="16384" width="11.5703125" style="25"/>
  </cols>
  <sheetData>
    <row r="1" spans="1:4" ht="20.100000000000001" customHeight="1" x14ac:dyDescent="0.2">
      <c r="A1" s="27" t="s">
        <v>145</v>
      </c>
    </row>
    <row r="2" spans="1:4" ht="20.100000000000001" customHeight="1" x14ac:dyDescent="0.2">
      <c r="A2" s="154"/>
      <c r="B2" s="154"/>
      <c r="C2" s="154"/>
      <c r="D2" s="154"/>
    </row>
    <row r="3" spans="1:4" ht="25.5" x14ac:dyDescent="0.2">
      <c r="A3" s="157" t="s">
        <v>161</v>
      </c>
      <c r="B3" s="32" t="s">
        <v>146</v>
      </c>
      <c r="C3" s="32" t="s">
        <v>124</v>
      </c>
      <c r="D3" s="33" t="s">
        <v>75</v>
      </c>
    </row>
    <row r="4" spans="1:4" ht="37.5" customHeight="1" x14ac:dyDescent="0.2">
      <c r="A4" s="158"/>
      <c r="B4" s="33">
        <f>SUM('II.3 Organizacja'!C13+'II.2. Nauka'!C62+'II.1. Dydaktyka'!C30+'III. Opinia kierownika'!C13+'IV. Dziekan'!C14)</f>
        <v>0</v>
      </c>
      <c r="C4" s="33">
        <f>SUM('II.3 Organizacja'!D13+'II.2. Nauka'!D62+'II.1. Dydaktyka'!D30+'III. Opinia kierownika'!C13+'IV. Dziekan'!C14)</f>
        <v>0</v>
      </c>
      <c r="D4" s="28"/>
    </row>
    <row r="5" spans="1:4" ht="27" customHeight="1" x14ac:dyDescent="0.2">
      <c r="A5" s="153"/>
      <c r="B5" s="153"/>
      <c r="C5" s="153"/>
      <c r="D5" s="153"/>
    </row>
    <row r="6" spans="1:4" ht="15.75" customHeight="1" x14ac:dyDescent="0.2">
      <c r="A6" s="25" t="s">
        <v>136</v>
      </c>
      <c r="C6" s="159" t="s">
        <v>127</v>
      </c>
      <c r="D6" s="159"/>
    </row>
    <row r="7" spans="1:4" s="93" customFormat="1" ht="27" customHeight="1" x14ac:dyDescent="0.2">
      <c r="A7" s="67" t="s">
        <v>128</v>
      </c>
      <c r="C7" s="152" t="s">
        <v>129</v>
      </c>
      <c r="D7" s="152"/>
    </row>
    <row r="9" spans="1:4" ht="40.5" customHeight="1" x14ac:dyDescent="0.2">
      <c r="A9" s="94" t="s">
        <v>130</v>
      </c>
      <c r="B9" s="95" t="s">
        <v>65</v>
      </c>
      <c r="C9" s="95" t="s">
        <v>66</v>
      </c>
      <c r="D9" s="95" t="s">
        <v>67</v>
      </c>
    </row>
    <row r="10" spans="1:4" ht="22.5" customHeight="1" x14ac:dyDescent="0.2">
      <c r="A10" s="31" t="s">
        <v>68</v>
      </c>
      <c r="B10" s="29" t="s">
        <v>69</v>
      </c>
      <c r="C10" s="29" t="s">
        <v>73</v>
      </c>
      <c r="D10" s="29" t="s">
        <v>74</v>
      </c>
    </row>
    <row r="11" spans="1:4" ht="21.75" customHeight="1" x14ac:dyDescent="0.2">
      <c r="A11" s="38"/>
      <c r="B11" s="34"/>
      <c r="C11" s="34"/>
      <c r="D11" s="34"/>
    </row>
    <row r="12" spans="1:4" ht="25.5" customHeight="1" x14ac:dyDescent="0.2">
      <c r="A12" s="31" t="s">
        <v>70</v>
      </c>
      <c r="B12" s="30" t="s">
        <v>77</v>
      </c>
      <c r="C12" s="155" t="s">
        <v>144</v>
      </c>
      <c r="D12" s="156"/>
    </row>
    <row r="13" spans="1:4" ht="25.5" customHeight="1" x14ac:dyDescent="0.2">
      <c r="A13" s="31" t="s">
        <v>71</v>
      </c>
      <c r="B13" s="30" t="s">
        <v>78</v>
      </c>
    </row>
    <row r="14" spans="1:4" ht="26.25" customHeight="1" x14ac:dyDescent="0.2">
      <c r="A14" s="31" t="s">
        <v>72</v>
      </c>
      <c r="B14" s="29" t="s">
        <v>76</v>
      </c>
    </row>
  </sheetData>
  <sheetProtection selectLockedCells="1" selectUnlockedCells="1"/>
  <mergeCells count="6">
    <mergeCell ref="C7:D7"/>
    <mergeCell ref="A5:D5"/>
    <mergeCell ref="A2:D2"/>
    <mergeCell ref="C12:D12"/>
    <mergeCell ref="A3:A4"/>
    <mergeCell ref="C6:D6"/>
  </mergeCells>
  <phoneticPr fontId="0" type="noConversion"/>
  <pageMargins left="0.78740157480314965" right="0.78740157480314965" top="1.0629921259842521" bottom="1.0629921259842521" header="0.78740157480314965" footer="0.78740157480314965"/>
  <pageSetup paperSize="9" orientation="portrait" horizontalDpi="300" verticalDpi="300" r:id="rId1"/>
  <headerFooter alignWithMargins="0">
    <oddHeader>&amp;RZałacznik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Strona tyt</vt:lpstr>
      <vt:lpstr>II.1. Dydaktyka</vt:lpstr>
      <vt:lpstr>II.2. Nauka</vt:lpstr>
      <vt:lpstr>II.3 Organizacja</vt:lpstr>
      <vt:lpstr>III. Opinia kierownika</vt:lpstr>
      <vt:lpstr>IV. Dziekan</vt:lpstr>
      <vt:lpstr>Suma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Renata Fularska</cp:lastModifiedBy>
  <cp:lastPrinted>2018-11-29T16:59:10Z</cp:lastPrinted>
  <dcterms:created xsi:type="dcterms:W3CDTF">2014-02-14T07:58:43Z</dcterms:created>
  <dcterms:modified xsi:type="dcterms:W3CDTF">2021-10-08T11:53:08Z</dcterms:modified>
</cp:coreProperties>
</file>